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styles.xml" ContentType="application/vnd.openxmlformats-officedocument.spreadsheetml.styles+xml"/>
  <Default Extension="png" ContentType="image/png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autoCompressPictures="0"/>
  <bookViews>
    <workbookView xWindow="160" yWindow="60" windowWidth="34600" windowHeight="23300" tabRatio="111" activeTab="1"/>
  </bookViews>
  <sheets>
    <sheet name="Sheet1" sheetId="1" r:id="rId1"/>
    <sheet name="map" sheetId="2" r:id="rId2"/>
    <sheet name="Sheet3" sheetId="3" r:id="rId3"/>
  </sheets>
  <calcPr calcId="110304" iterateDelta="1E-4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4" i="1"/>
  <c r="G8"/>
  <c r="G11"/>
  <c r="G12"/>
  <c r="G14"/>
  <c r="G17"/>
  <c r="G18"/>
  <c r="G20"/>
  <c r="G24"/>
  <c r="G28"/>
  <c r="G36"/>
  <c r="G48"/>
  <c r="G49"/>
  <c r="G52"/>
  <c r="G65"/>
  <c r="Q3"/>
  <c r="V3"/>
  <c r="W3"/>
  <c r="X3"/>
  <c r="AF3"/>
  <c r="Q4"/>
  <c r="V4"/>
  <c r="W4"/>
  <c r="X4"/>
  <c r="AF4"/>
  <c r="Q5"/>
  <c r="V5"/>
  <c r="W5"/>
  <c r="X5"/>
  <c r="AF5"/>
  <c r="Q6"/>
  <c r="V6"/>
  <c r="W6"/>
  <c r="X6"/>
  <c r="AF6"/>
  <c r="Q7"/>
  <c r="V7"/>
  <c r="W7"/>
  <c r="X7"/>
  <c r="AF7"/>
  <c r="Q8"/>
  <c r="V8"/>
  <c r="W8"/>
  <c r="X8"/>
  <c r="AF8"/>
  <c r="Q9"/>
  <c r="V9"/>
  <c r="W9"/>
  <c r="X9"/>
  <c r="AF9"/>
  <c r="Q10"/>
  <c r="V10"/>
  <c r="W10"/>
  <c r="X10"/>
  <c r="AF10"/>
  <c r="Q11"/>
  <c r="V11"/>
  <c r="W11"/>
  <c r="X11"/>
  <c r="AF11"/>
  <c r="Q12"/>
  <c r="V12"/>
  <c r="W12"/>
  <c r="X12"/>
  <c r="AF12"/>
  <c r="Q13"/>
  <c r="V13"/>
  <c r="W13"/>
  <c r="X13"/>
  <c r="AF13"/>
  <c r="Q14"/>
  <c r="V14"/>
  <c r="W14"/>
  <c r="X14"/>
  <c r="AF14"/>
  <c r="Q15"/>
  <c r="V15"/>
  <c r="W15"/>
  <c r="X15"/>
  <c r="AF15"/>
  <c r="Q16"/>
  <c r="V16"/>
  <c r="W16"/>
  <c r="X16"/>
  <c r="AF16"/>
  <c r="Q17"/>
  <c r="V17"/>
  <c r="W17"/>
  <c r="X17"/>
  <c r="AF17"/>
  <c r="Q18"/>
  <c r="V18"/>
  <c r="W18"/>
  <c r="X18"/>
  <c r="AF18"/>
  <c r="Q19"/>
  <c r="V19"/>
  <c r="W19"/>
  <c r="X19"/>
  <c r="AF19"/>
  <c r="Q20"/>
  <c r="V20"/>
  <c r="W20"/>
  <c r="X20"/>
  <c r="AF20"/>
  <c r="Q21"/>
  <c r="V21"/>
  <c r="W21"/>
  <c r="X21"/>
  <c r="AF21"/>
  <c r="Q22"/>
  <c r="V22"/>
  <c r="W22"/>
  <c r="X22"/>
  <c r="AF22"/>
  <c r="Q23"/>
  <c r="V23"/>
  <c r="W23"/>
  <c r="X23"/>
  <c r="AF23"/>
  <c r="Q24"/>
  <c r="V24"/>
  <c r="W24"/>
  <c r="X24"/>
  <c r="AF24"/>
  <c r="Q25"/>
  <c r="V25"/>
  <c r="W25"/>
  <c r="X25"/>
  <c r="AF25"/>
  <c r="Q26"/>
  <c r="V26"/>
  <c r="W26"/>
  <c r="X26"/>
  <c r="AF26"/>
  <c r="Q27"/>
  <c r="V27"/>
  <c r="W27"/>
  <c r="X27"/>
  <c r="AF27"/>
  <c r="Q28"/>
  <c r="V28"/>
  <c r="W28"/>
  <c r="X28"/>
  <c r="AF28"/>
  <c r="Q29"/>
  <c r="V29"/>
  <c r="W29"/>
  <c r="X29"/>
  <c r="AF29"/>
  <c r="Q30"/>
  <c r="V30"/>
  <c r="W30"/>
  <c r="X30"/>
  <c r="AF30"/>
  <c r="Q31"/>
  <c r="V31"/>
  <c r="W31"/>
  <c r="X31"/>
  <c r="AF31"/>
  <c r="Q32"/>
  <c r="V32"/>
  <c r="W32"/>
  <c r="X32"/>
  <c r="AF32"/>
  <c r="Q33"/>
  <c r="V33"/>
  <c r="W33"/>
  <c r="X33"/>
  <c r="AF33"/>
  <c r="Q34"/>
  <c r="V34"/>
  <c r="W34"/>
  <c r="X34"/>
  <c r="AF34"/>
  <c r="Q35"/>
  <c r="V35"/>
  <c r="W35"/>
  <c r="X35"/>
  <c r="AF35"/>
  <c r="Q36"/>
  <c r="V36"/>
  <c r="W36"/>
  <c r="X36"/>
  <c r="AF36"/>
  <c r="Q37"/>
  <c r="V37"/>
  <c r="W37"/>
  <c r="X37"/>
  <c r="AF37"/>
  <c r="Q38"/>
  <c r="V38"/>
  <c r="W38"/>
  <c r="X38"/>
  <c r="AF38"/>
  <c r="Q39"/>
  <c r="V39"/>
  <c r="W39"/>
  <c r="X39"/>
  <c r="AF39"/>
  <c r="Q40"/>
  <c r="V40"/>
  <c r="W40"/>
  <c r="X40"/>
  <c r="AF40"/>
  <c r="Q41"/>
  <c r="V41"/>
  <c r="W41"/>
  <c r="X41"/>
  <c r="AF41"/>
  <c r="Q42"/>
  <c r="V42"/>
  <c r="W42"/>
  <c r="X42"/>
  <c r="AF42"/>
  <c r="Q43"/>
  <c r="V43"/>
  <c r="W43"/>
  <c r="X43"/>
  <c r="AF43"/>
  <c r="Q44"/>
  <c r="V44"/>
  <c r="W44"/>
  <c r="X44"/>
  <c r="AF44"/>
  <c r="Q45"/>
  <c r="V45"/>
  <c r="W45"/>
  <c r="X45"/>
  <c r="AF45"/>
  <c r="Q46"/>
  <c r="V46"/>
  <c r="W46"/>
  <c r="X46"/>
  <c r="AF46"/>
  <c r="Q47"/>
  <c r="V47"/>
  <c r="W47"/>
  <c r="X47"/>
  <c r="AF47"/>
  <c r="Q48"/>
  <c r="V48"/>
  <c r="W48"/>
  <c r="X48"/>
  <c r="AF48"/>
  <c r="Q49"/>
  <c r="V49"/>
  <c r="W49"/>
  <c r="X49"/>
  <c r="AF49"/>
  <c r="Q50"/>
  <c r="V50"/>
  <c r="W50"/>
  <c r="X50"/>
  <c r="AF50"/>
  <c r="Q51"/>
  <c r="V51"/>
  <c r="W51"/>
  <c r="X51"/>
  <c r="AF51"/>
  <c r="Q52"/>
  <c r="V52"/>
  <c r="W52"/>
  <c r="X52"/>
  <c r="AF52"/>
  <c r="Q53"/>
  <c r="V53"/>
  <c r="W53"/>
  <c r="X53"/>
  <c r="AF53"/>
  <c r="Q54"/>
  <c r="V54"/>
  <c r="W54"/>
  <c r="X54"/>
  <c r="AF54"/>
  <c r="Q55"/>
  <c r="V55"/>
  <c r="W55"/>
  <c r="X55"/>
  <c r="AF55"/>
  <c r="Q56"/>
  <c r="V56"/>
  <c r="W56"/>
  <c r="X56"/>
  <c r="AF56"/>
  <c r="Q57"/>
  <c r="V57"/>
  <c r="W57"/>
  <c r="X57"/>
  <c r="AF57"/>
  <c r="Q58"/>
  <c r="V58"/>
  <c r="W58"/>
  <c r="X58"/>
  <c r="AF58"/>
  <c r="Q59"/>
  <c r="V59"/>
  <c r="W59"/>
  <c r="X59"/>
  <c r="AF59"/>
  <c r="Q60"/>
  <c r="V60"/>
  <c r="W60"/>
  <c r="X60"/>
  <c r="AF60"/>
  <c r="Q61"/>
  <c r="V61"/>
  <c r="W61"/>
  <c r="X61"/>
  <c r="AF61"/>
  <c r="Q62"/>
  <c r="V62"/>
  <c r="W62"/>
  <c r="X62"/>
  <c r="AF62"/>
  <c r="Q63"/>
  <c r="V63"/>
  <c r="W63"/>
  <c r="X63"/>
  <c r="AF63"/>
  <c r="Q64"/>
  <c r="V64"/>
  <c r="W64"/>
  <c r="X64"/>
  <c r="AF64"/>
  <c r="Q65"/>
  <c r="V65"/>
  <c r="W65"/>
  <c r="X65"/>
  <c r="AF65"/>
  <c r="Q66"/>
  <c r="V66"/>
  <c r="W66"/>
  <c r="X66"/>
  <c r="AF66"/>
  <c r="Q67"/>
  <c r="V67"/>
  <c r="W67"/>
  <c r="X67"/>
  <c r="AF67"/>
  <c r="Q68"/>
  <c r="V68"/>
  <c r="W68"/>
  <c r="X68"/>
  <c r="AF68"/>
  <c r="Q69"/>
  <c r="V69"/>
  <c r="W69"/>
  <c r="X69"/>
  <c r="AF69"/>
  <c r="Q70"/>
  <c r="V70"/>
  <c r="W70"/>
  <c r="X70"/>
  <c r="AF70"/>
  <c r="T3"/>
  <c r="U3"/>
  <c r="AE3"/>
  <c r="T4"/>
  <c r="U4"/>
  <c r="AE4"/>
  <c r="T5"/>
  <c r="U5"/>
  <c r="AE5"/>
  <c r="T6"/>
  <c r="U6"/>
  <c r="AE6"/>
  <c r="T7"/>
  <c r="U7"/>
  <c r="AE7"/>
  <c r="T8"/>
  <c r="U8"/>
  <c r="AE8"/>
  <c r="T9"/>
  <c r="U9"/>
  <c r="AE9"/>
  <c r="T10"/>
  <c r="U10"/>
  <c r="AE10"/>
  <c r="T11"/>
  <c r="U11"/>
  <c r="AE11"/>
  <c r="T12"/>
  <c r="U12"/>
  <c r="AE12"/>
  <c r="T13"/>
  <c r="U13"/>
  <c r="AE13"/>
  <c r="T14"/>
  <c r="U14"/>
  <c r="AE14"/>
  <c r="T15"/>
  <c r="U15"/>
  <c r="AE15"/>
  <c r="T16"/>
  <c r="U16"/>
  <c r="AE16"/>
  <c r="T17"/>
  <c r="U17"/>
  <c r="AE17"/>
  <c r="T18"/>
  <c r="U18"/>
  <c r="AE18"/>
  <c r="T19"/>
  <c r="U19"/>
  <c r="AE19"/>
  <c r="T20"/>
  <c r="U20"/>
  <c r="AE20"/>
  <c r="T21"/>
  <c r="U21"/>
  <c r="AE21"/>
  <c r="T22"/>
  <c r="U22"/>
  <c r="AE22"/>
  <c r="T23"/>
  <c r="U23"/>
  <c r="AE23"/>
  <c r="T24"/>
  <c r="U24"/>
  <c r="AE24"/>
  <c r="T25"/>
  <c r="U25"/>
  <c r="AE25"/>
  <c r="T26"/>
  <c r="U26"/>
  <c r="AE26"/>
  <c r="T27"/>
  <c r="U27"/>
  <c r="AE27"/>
  <c r="T28"/>
  <c r="U28"/>
  <c r="AE28"/>
  <c r="T29"/>
  <c r="U29"/>
  <c r="AE29"/>
  <c r="T30"/>
  <c r="U30"/>
  <c r="AE30"/>
  <c r="T31"/>
  <c r="U31"/>
  <c r="AE31"/>
  <c r="T32"/>
  <c r="U32"/>
  <c r="AE32"/>
  <c r="T33"/>
  <c r="U33"/>
  <c r="AE33"/>
  <c r="T34"/>
  <c r="U34"/>
  <c r="AE34"/>
  <c r="T35"/>
  <c r="U35"/>
  <c r="AE35"/>
  <c r="T36"/>
  <c r="U36"/>
  <c r="AE36"/>
  <c r="T37"/>
  <c r="U37"/>
  <c r="AE37"/>
  <c r="T38"/>
  <c r="U38"/>
  <c r="AE38"/>
  <c r="T39"/>
  <c r="U39"/>
  <c r="AE39"/>
  <c r="T40"/>
  <c r="U40"/>
  <c r="AE40"/>
  <c r="T41"/>
  <c r="U41"/>
  <c r="AE41"/>
  <c r="T42"/>
  <c r="U42"/>
  <c r="AE42"/>
  <c r="T43"/>
  <c r="U43"/>
  <c r="AE43"/>
  <c r="T44"/>
  <c r="U44"/>
  <c r="AE44"/>
  <c r="T45"/>
  <c r="U45"/>
  <c r="AE45"/>
  <c r="T46"/>
  <c r="U46"/>
  <c r="AE46"/>
  <c r="T47"/>
  <c r="U47"/>
  <c r="AE47"/>
  <c r="T48"/>
  <c r="U48"/>
  <c r="AE48"/>
  <c r="T49"/>
  <c r="U49"/>
  <c r="AE49"/>
  <c r="T50"/>
  <c r="U50"/>
  <c r="AE50"/>
  <c r="T51"/>
  <c r="U51"/>
  <c r="AE51"/>
  <c r="T52"/>
  <c r="U52"/>
  <c r="AE52"/>
  <c r="T53"/>
  <c r="U53"/>
  <c r="AE53"/>
  <c r="T54"/>
  <c r="U54"/>
  <c r="AE54"/>
  <c r="T55"/>
  <c r="U55"/>
  <c r="AE55"/>
  <c r="T56"/>
  <c r="U56"/>
  <c r="AE56"/>
  <c r="T57"/>
  <c r="U57"/>
  <c r="AE57"/>
  <c r="T58"/>
  <c r="U58"/>
  <c r="AE58"/>
  <c r="T59"/>
  <c r="U59"/>
  <c r="AE59"/>
  <c r="T60"/>
  <c r="U60"/>
  <c r="AE60"/>
  <c r="T61"/>
  <c r="U61"/>
  <c r="AE61"/>
  <c r="T62"/>
  <c r="U62"/>
  <c r="AE62"/>
  <c r="T63"/>
  <c r="U63"/>
  <c r="AE63"/>
  <c r="T64"/>
  <c r="U64"/>
  <c r="AE64"/>
  <c r="T65"/>
  <c r="U65"/>
  <c r="AE65"/>
  <c r="T66"/>
  <c r="U66"/>
  <c r="AE66"/>
  <c r="T67"/>
  <c r="U67"/>
  <c r="AE67"/>
  <c r="T68"/>
  <c r="U68"/>
  <c r="AE68"/>
  <c r="T69"/>
  <c r="U69"/>
  <c r="AE69"/>
  <c r="T70"/>
  <c r="U70"/>
  <c r="AE70"/>
  <c r="Q2"/>
  <c r="T2"/>
  <c r="U2"/>
  <c r="AE2"/>
  <c r="V2"/>
  <c r="W2"/>
  <c r="X2"/>
  <c r="AF2"/>
  <c r="Y3"/>
  <c r="Z3"/>
  <c r="AA3"/>
  <c r="AG3"/>
  <c r="Y4"/>
  <c r="Z4"/>
  <c r="AA4"/>
  <c r="AG4"/>
  <c r="Y5"/>
  <c r="Z5"/>
  <c r="AA5"/>
  <c r="AG5"/>
  <c r="Y6"/>
  <c r="Z6"/>
  <c r="AA6"/>
  <c r="AG6"/>
  <c r="Y7"/>
  <c r="Z7"/>
  <c r="AA7"/>
  <c r="AG7"/>
  <c r="Y8"/>
  <c r="Z8"/>
  <c r="AA8"/>
  <c r="AG8"/>
  <c r="Y9"/>
  <c r="Z9"/>
  <c r="AA9"/>
  <c r="AG9"/>
  <c r="Y10"/>
  <c r="Z10"/>
  <c r="AA10"/>
  <c r="AG10"/>
  <c r="Y11"/>
  <c r="Z11"/>
  <c r="AA11"/>
  <c r="AG11"/>
  <c r="Y12"/>
  <c r="Z12"/>
  <c r="AA12"/>
  <c r="AG12"/>
  <c r="Y13"/>
  <c r="Z13"/>
  <c r="AA13"/>
  <c r="AG13"/>
  <c r="Y14"/>
  <c r="Z14"/>
  <c r="AA14"/>
  <c r="AG14"/>
  <c r="Y15"/>
  <c r="Z15"/>
  <c r="AA15"/>
  <c r="AG15"/>
  <c r="Y16"/>
  <c r="Z16"/>
  <c r="AA16"/>
  <c r="AG16"/>
  <c r="Y17"/>
  <c r="Z17"/>
  <c r="AA17"/>
  <c r="AG17"/>
  <c r="Y18"/>
  <c r="Z18"/>
  <c r="AA18"/>
  <c r="AG18"/>
  <c r="Y19"/>
  <c r="Z19"/>
  <c r="AA19"/>
  <c r="AG19"/>
  <c r="Y20"/>
  <c r="Z20"/>
  <c r="AA20"/>
  <c r="AG20"/>
  <c r="Y21"/>
  <c r="Z21"/>
  <c r="AA21"/>
  <c r="AG21"/>
  <c r="Y22"/>
  <c r="Z22"/>
  <c r="AA22"/>
  <c r="AG22"/>
  <c r="Y23"/>
  <c r="Z23"/>
  <c r="AA23"/>
  <c r="AG23"/>
  <c r="Y24"/>
  <c r="Z24"/>
  <c r="AA24"/>
  <c r="AG24"/>
  <c r="Y25"/>
  <c r="Z25"/>
  <c r="AA25"/>
  <c r="AG25"/>
  <c r="Y26"/>
  <c r="Z26"/>
  <c r="AA26"/>
  <c r="AG26"/>
  <c r="Y27"/>
  <c r="Z27"/>
  <c r="AA27"/>
  <c r="AG27"/>
  <c r="Y28"/>
  <c r="Z28"/>
  <c r="AA28"/>
  <c r="AG28"/>
  <c r="Y29"/>
  <c r="Z29"/>
  <c r="AA29"/>
  <c r="AG29"/>
  <c r="Y30"/>
  <c r="Z30"/>
  <c r="AA30"/>
  <c r="AG30"/>
  <c r="Y31"/>
  <c r="Z31"/>
  <c r="AA31"/>
  <c r="AG31"/>
  <c r="Y32"/>
  <c r="Z32"/>
  <c r="AA32"/>
  <c r="AG32"/>
  <c r="Y33"/>
  <c r="Z33"/>
  <c r="AA33"/>
  <c r="AG33"/>
  <c r="Y34"/>
  <c r="Z34"/>
  <c r="AA34"/>
  <c r="AG34"/>
  <c r="Y35"/>
  <c r="Z35"/>
  <c r="AA35"/>
  <c r="AG35"/>
  <c r="Y36"/>
  <c r="Z36"/>
  <c r="AA36"/>
  <c r="AG36"/>
  <c r="Y37"/>
  <c r="Z37"/>
  <c r="AA37"/>
  <c r="AG37"/>
  <c r="Y38"/>
  <c r="Z38"/>
  <c r="AA38"/>
  <c r="AG38"/>
  <c r="Y39"/>
  <c r="Z39"/>
  <c r="AA39"/>
  <c r="AG39"/>
  <c r="Y40"/>
  <c r="Z40"/>
  <c r="AA40"/>
  <c r="AG40"/>
  <c r="Y41"/>
  <c r="Z41"/>
  <c r="AA41"/>
  <c r="AG41"/>
  <c r="Y42"/>
  <c r="Z42"/>
  <c r="AA42"/>
  <c r="AG42"/>
  <c r="Y43"/>
  <c r="Z43"/>
  <c r="AA43"/>
  <c r="AG43"/>
  <c r="Y44"/>
  <c r="Z44"/>
  <c r="AA44"/>
  <c r="AG44"/>
  <c r="Y45"/>
  <c r="Z45"/>
  <c r="AA45"/>
  <c r="AG45"/>
  <c r="Y46"/>
  <c r="Z46"/>
  <c r="AA46"/>
  <c r="AG46"/>
  <c r="Y47"/>
  <c r="Z47"/>
  <c r="AA47"/>
  <c r="AG47"/>
  <c r="Y48"/>
  <c r="Z48"/>
  <c r="AA48"/>
  <c r="AG48"/>
  <c r="Y49"/>
  <c r="Z49"/>
  <c r="AA49"/>
  <c r="AG49"/>
  <c r="Y50"/>
  <c r="Z50"/>
  <c r="AA50"/>
  <c r="AG50"/>
  <c r="Y51"/>
  <c r="Z51"/>
  <c r="AA51"/>
  <c r="AG51"/>
  <c r="Y52"/>
  <c r="Z52"/>
  <c r="AA52"/>
  <c r="AG52"/>
  <c r="Y53"/>
  <c r="Z53"/>
  <c r="AA53"/>
  <c r="AG53"/>
  <c r="Y54"/>
  <c r="Z54"/>
  <c r="AA54"/>
  <c r="AG54"/>
  <c r="Y55"/>
  <c r="Z55"/>
  <c r="AA55"/>
  <c r="AG55"/>
  <c r="Y56"/>
  <c r="Z56"/>
  <c r="AA56"/>
  <c r="AG56"/>
  <c r="Y57"/>
  <c r="Z57"/>
  <c r="AA57"/>
  <c r="AG57"/>
  <c r="Y58"/>
  <c r="Z58"/>
  <c r="AA58"/>
  <c r="AG58"/>
  <c r="Y59"/>
  <c r="Z59"/>
  <c r="AA59"/>
  <c r="AG59"/>
  <c r="Y60"/>
  <c r="Z60"/>
  <c r="AA60"/>
  <c r="AG60"/>
  <c r="Y61"/>
  <c r="Z61"/>
  <c r="AA61"/>
  <c r="AG61"/>
  <c r="Y62"/>
  <c r="Z62"/>
  <c r="AA62"/>
  <c r="AG62"/>
  <c r="Y63"/>
  <c r="Z63"/>
  <c r="AA63"/>
  <c r="AG63"/>
  <c r="Y64"/>
  <c r="Z64"/>
  <c r="AA64"/>
  <c r="AG64"/>
  <c r="Y65"/>
  <c r="Z65"/>
  <c r="AA65"/>
  <c r="AG65"/>
  <c r="Y66"/>
  <c r="Z66"/>
  <c r="AA66"/>
  <c r="AG66"/>
  <c r="Y67"/>
  <c r="Z67"/>
  <c r="AA67"/>
  <c r="AG67"/>
  <c r="Y68"/>
  <c r="Z68"/>
  <c r="AA68"/>
  <c r="AG68"/>
  <c r="Y69"/>
  <c r="Z69"/>
  <c r="AA69"/>
  <c r="AG69"/>
  <c r="Y70"/>
  <c r="Z70"/>
  <c r="AA70"/>
  <c r="AG70"/>
  <c r="Y2"/>
  <c r="Z2"/>
  <c r="AA2"/>
  <c r="AG2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2"/>
  <c r="Q72"/>
  <c r="H63"/>
  <c r="H57"/>
  <c r="H45"/>
  <c r="H41"/>
  <c r="H39"/>
  <c r="H38"/>
  <c r="H6"/>
  <c r="H5"/>
  <c r="H3"/>
  <c r="H2"/>
</calcChain>
</file>

<file path=xl/sharedStrings.xml><?xml version="1.0" encoding="utf-8"?>
<sst xmlns="http://schemas.openxmlformats.org/spreadsheetml/2006/main" count="452" uniqueCount="314">
  <si>
    <t>-79.729846°</t>
  </si>
  <si>
    <t>32.659475°</t>
  </si>
  <si>
    <t>-79.732036°</t>
  </si>
  <si>
    <t>10A</t>
  </si>
  <si>
    <t>32.665420°</t>
  </si>
  <si>
    <t>-79.740092°</t>
  </si>
  <si>
    <t>32.665760°</t>
  </si>
  <si>
    <t>-79.742846°</t>
  </si>
  <si>
    <t>11A</t>
  </si>
  <si>
    <t>32.669031°</t>
  </si>
  <si>
    <t>-79.737169°</t>
  </si>
  <si>
    <t>32.671788°</t>
  </si>
  <si>
    <t>-79.738388°</t>
  </si>
  <si>
    <t>12A</t>
  </si>
  <si>
    <t>32.674446°</t>
  </si>
  <si>
    <t>-79.742074°</t>
  </si>
  <si>
    <t>32.675029°</t>
  </si>
  <si>
    <t>-79.744430°</t>
  </si>
  <si>
    <t>13A</t>
  </si>
  <si>
    <t>32.669579°</t>
  </si>
  <si>
    <t>-79.748625°</t>
  </si>
  <si>
    <t>32.668869°</t>
  </si>
  <si>
    <t>-79.751102°</t>
  </si>
  <si>
    <t>14A</t>
  </si>
  <si>
    <t>32.686817°</t>
  </si>
  <si>
    <t>-79.766494°</t>
  </si>
  <si>
    <t>32.685600°</t>
  </si>
  <si>
    <t>-79.764589°</t>
  </si>
  <si>
    <t>15A</t>
  </si>
  <si>
    <t>32.616226°</t>
  </si>
  <si>
    <t>-79.592034°</t>
  </si>
  <si>
    <t>32.616576°</t>
  </si>
  <si>
    <t>03_1906</t>
  </si>
  <si>
    <t>03_2_1911</t>
  </si>
  <si>
    <t>04_1849</t>
  </si>
  <si>
    <t>04_2_1855</t>
  </si>
  <si>
    <t>05_1838</t>
  </si>
  <si>
    <t>05_2_1842</t>
  </si>
  <si>
    <t>06_1912</t>
  </si>
  <si>
    <t>06_2_1925</t>
  </si>
  <si>
    <t>07_1935</t>
  </si>
  <si>
    <t>07_2_1940</t>
  </si>
  <si>
    <t>08_1956</t>
  </si>
  <si>
    <t>08_2_2001</t>
  </si>
  <si>
    <t>09_1947</t>
  </si>
  <si>
    <t>09_2_1951</t>
  </si>
  <si>
    <t>10_1725</t>
  </si>
  <si>
    <t>10_2_1732</t>
  </si>
  <si>
    <t xml:space="preserve">  ~70% shell hash, Poorly sorted, medium-coarse grained sand</t>
  </si>
  <si>
    <t xml:space="preserve">  ~10% shell hash, Moderately-well sorted, medium grained sand</t>
  </si>
  <si>
    <t xml:space="preserve">  ~40% shell hash, Poorly sorted, medium-fine sand</t>
  </si>
  <si>
    <t xml:space="preserve"> ~70% shell hash, Poorly sorted sand, coarse to medium grained sands</t>
  </si>
  <si>
    <t xml:space="preserve"> ~5% shell hash, Moderately well sorted sand, fine-medium grained sands</t>
  </si>
  <si>
    <t xml:space="preserve">  ~20% shell hash, Moderately-well sorted, fine-medium grained sand</t>
  </si>
  <si>
    <t xml:space="preserve">  ~60% shell hash, Poorly sorted, medium grained sand </t>
  </si>
  <si>
    <t xml:space="preserve">  Moderately well sorted sand no noticeable shell hash, fine-medium grained sands</t>
  </si>
  <si>
    <t xml:space="preserve">  ~45% shell hash</t>
  </si>
  <si>
    <t>20_1846</t>
  </si>
  <si>
    <t>20_2_1849</t>
  </si>
  <si>
    <t>22_1941</t>
  </si>
  <si>
    <t>23_2_2013</t>
  </si>
  <si>
    <t>23_2008</t>
  </si>
  <si>
    <t>24_1803</t>
  </si>
  <si>
    <t>24_1813</t>
  </si>
  <si>
    <t>25_2_2027</t>
  </si>
  <si>
    <t>25_2024</t>
  </si>
  <si>
    <t>26_1821</t>
  </si>
  <si>
    <t>26_2_1826</t>
  </si>
  <si>
    <t>26_2228</t>
  </si>
  <si>
    <t>27_1702</t>
  </si>
  <si>
    <t xml:space="preserve">  ~30% shell hash, Poorly sorted, medium grained sand</t>
  </si>
  <si>
    <t xml:space="preserve"> ~5% shell hash, Moderately well sorted sand, fine to medium grained sands</t>
  </si>
  <si>
    <t xml:space="preserve"> ~25% broken shell, Poorly sorted, fine-medium grained sands</t>
  </si>
  <si>
    <t xml:space="preserve">  ~30% shell hash, sand</t>
  </si>
  <si>
    <t xml:space="preserve">  ~20% shell hash</t>
  </si>
  <si>
    <t xml:space="preserve">  ~50% shell hash, Poorly sorted, fine-medium grained sand</t>
  </si>
  <si>
    <t xml:space="preserve">  ~35% shell hash, sand</t>
  </si>
  <si>
    <t xml:space="preserve">  ~50% shell hash, Moderately-well sorted, medium grained sand</t>
  </si>
  <si>
    <t xml:space="preserve">  ~35% shell hash</t>
  </si>
  <si>
    <t xml:space="preserve">  ~50% shell hash, Poorly sorted, medium grained sand</t>
  </si>
  <si>
    <t xml:space="preserve">  10-15% shell hash, Moderately well sorted, fine-medium grained sand</t>
  </si>
  <si>
    <t>-79.612479°</t>
  </si>
  <si>
    <t>30A</t>
  </si>
  <si>
    <t>32.693919°</t>
  </si>
  <si>
    <t>-79.745881°</t>
  </si>
  <si>
    <t>32.695091°</t>
  </si>
  <si>
    <t>-79.748554°</t>
  </si>
  <si>
    <t>31A</t>
  </si>
  <si>
    <t>32.631905°</t>
  </si>
  <si>
    <t>-79.624550°</t>
  </si>
  <si>
    <t>32.633485°</t>
  </si>
  <si>
    <t>-79.627715°</t>
  </si>
  <si>
    <t>33A</t>
  </si>
  <si>
    <t>32.642439°</t>
  </si>
  <si>
    <t>-79.646194°</t>
  </si>
  <si>
    <t>32.643442°</t>
  </si>
  <si>
    <t>-79.648155°</t>
  </si>
  <si>
    <t>34A</t>
  </si>
  <si>
    <t xml:space="preserve"> ~10-15% shell hash, Moderately well sorted sand, medium grained sand</t>
  </si>
  <si>
    <t xml:space="preserve"> ~40% shell hash, Poorly sorted sand </t>
  </si>
  <si>
    <t>27_2_1710</t>
  </si>
  <si>
    <t>27_2027</t>
  </si>
  <si>
    <t>28_1721</t>
  </si>
  <si>
    <t>28_2_1731</t>
  </si>
  <si>
    <t>28-2014</t>
  </si>
  <si>
    <t>29_1735</t>
  </si>
  <si>
    <t>29_2_1741</t>
  </si>
  <si>
    <t>30_2_1758</t>
  </si>
  <si>
    <t>31_1822</t>
  </si>
  <si>
    <t>31_2_1827</t>
  </si>
  <si>
    <t>33_1805</t>
  </si>
  <si>
    <t>33_2_1808</t>
  </si>
  <si>
    <t>34_1815</t>
  </si>
  <si>
    <t>34_2_1819</t>
  </si>
  <si>
    <t>5_2221</t>
  </si>
  <si>
    <t>SP</t>
    <phoneticPr fontId="2" type="noConversion"/>
  </si>
  <si>
    <t>no.35</t>
  </si>
  <si>
    <t>no.60</t>
  </si>
  <si>
    <t>no.120</t>
  </si>
  <si>
    <t>no.200</t>
  </si>
  <si>
    <t>32.603135°</t>
  </si>
  <si>
    <t>32.629080°</t>
  </si>
  <si>
    <t>-79.794945°</t>
  </si>
  <si>
    <t xml:space="preserve">  ~40% shell hash, Moderately-well sorted, fine-medium grained sand</t>
  </si>
  <si>
    <t xml:space="preserve">  ~60% shell hash, Moderately-well sorted, coarse-medium grained sand</t>
  </si>
  <si>
    <t xml:space="preserve"> ~15% shell hash, Poorly sorted, fine-medium grained sand</t>
  </si>
  <si>
    <t xml:space="preserve">  &lt;5% shell hash, Moderately well sorted, fine-medium grained sand</t>
  </si>
  <si>
    <t xml:space="preserve">  &lt;50% shell hash, Poorly sorted, medium grained sand</t>
  </si>
  <si>
    <t>Sample #</t>
  </si>
  <si>
    <t>Total weight in grams</t>
  </si>
  <si>
    <t>32.653738°</t>
  </si>
  <si>
    <t>-79.715569°</t>
  </si>
  <si>
    <t>8A</t>
  </si>
  <si>
    <t>32.658015°</t>
  </si>
  <si>
    <t>-79.710077°</t>
  </si>
  <si>
    <t>32.657833°</t>
  </si>
  <si>
    <t>-79.712776°</t>
  </si>
  <si>
    <t>9A</t>
  </si>
  <si>
    <t>32.658990°</t>
  </si>
  <si>
    <t>2A</t>
  </si>
  <si>
    <t>32.631368°</t>
  </si>
  <si>
    <t>-79.789618°</t>
  </si>
  <si>
    <t>32.615234°</t>
  </si>
  <si>
    <t>-79.778505°</t>
  </si>
  <si>
    <t>3A</t>
  </si>
  <si>
    <t>32.616589°</t>
  </si>
  <si>
    <t>-79.779729°</t>
  </si>
  <si>
    <t>32.603251°</t>
  </si>
  <si>
    <t>-79.766642°</t>
  </si>
  <si>
    <t>32.601652°</t>
  </si>
  <si>
    <t>-79.767674°</t>
  </si>
  <si>
    <t>4A</t>
  </si>
  <si>
    <t>32.603252°</t>
  </si>
  <si>
    <t>-79.757880°</t>
  </si>
  <si>
    <t>32.603200°</t>
  </si>
  <si>
    <t>-79.761424°</t>
  </si>
  <si>
    <t>5A</t>
  </si>
  <si>
    <t>32.644146°</t>
  </si>
  <si>
    <t>-79.694641°</t>
  </si>
  <si>
    <t>32.645796°</t>
  </si>
  <si>
    <t>-79.698146°</t>
  </si>
  <si>
    <t>6A</t>
  </si>
  <si>
    <t>32.651277°</t>
  </si>
  <si>
    <t>-79.696851°</t>
  </si>
  <si>
    <t>32.650639°</t>
  </si>
  <si>
    <t>-79.699922°</t>
  </si>
  <si>
    <t>7A</t>
  </si>
  <si>
    <t>32.655565°</t>
  </si>
  <si>
    <t>-79.717573°</t>
  </si>
  <si>
    <t>19_32_1849</t>
  </si>
  <si>
    <t>22_2_1944</t>
  </si>
  <si>
    <t>30_1754</t>
  </si>
  <si>
    <t>-79.594074°</t>
  </si>
  <si>
    <t>16A</t>
  </si>
  <si>
    <t>32.652399°</t>
  </si>
  <si>
    <t>-79.659892°</t>
  </si>
  <si>
    <t>32.652857°</t>
  </si>
  <si>
    <t>-79.661035°</t>
  </si>
  <si>
    <t>17A</t>
  </si>
  <si>
    <t>32.663721°</t>
  </si>
  <si>
    <t>-79.683516°</t>
  </si>
  <si>
    <t>32.661097°</t>
  </si>
  <si>
    <t>-79.678008°</t>
  </si>
  <si>
    <t>18A</t>
  </si>
  <si>
    <t>32.677905°</t>
  </si>
  <si>
    <t>-79.712385°</t>
  </si>
  <si>
    <t>32.678913°</t>
  </si>
  <si>
    <t>-79.716503°</t>
  </si>
  <si>
    <t>19A_32A</t>
  </si>
  <si>
    <t>32.615954°</t>
  </si>
  <si>
    <t>-79.708702°</t>
  </si>
  <si>
    <t>32.615218°</t>
  </si>
  <si>
    <t>-79.712702°</t>
  </si>
  <si>
    <t>20A</t>
  </si>
  <si>
    <t>32.588096°</t>
  </si>
  <si>
    <t>-79.728879°</t>
  </si>
  <si>
    <t>32.590621°</t>
  </si>
  <si>
    <t>-79.728421°</t>
  </si>
  <si>
    <t>22A</t>
  </si>
  <si>
    <t>32.647926°</t>
  </si>
  <si>
    <t>-79.722712°</t>
  </si>
  <si>
    <t>32.649451°</t>
  </si>
  <si>
    <t>-79.716459°</t>
  </si>
  <si>
    <t xml:space="preserve">  ~15% shell, Poorly sorted, medium grained sand</t>
  </si>
  <si>
    <t>11_1949</t>
  </si>
  <si>
    <t>11_2_1951</t>
  </si>
  <si>
    <t>12_1740</t>
  </si>
  <si>
    <t>12_2_1745</t>
  </si>
  <si>
    <t>13_1749</t>
  </si>
  <si>
    <t>13_2_1752</t>
  </si>
  <si>
    <t>14_1800</t>
  </si>
  <si>
    <t>14_2_1811</t>
  </si>
  <si>
    <t>15a_2_2143</t>
  </si>
  <si>
    <t>15a_2139</t>
  </si>
  <si>
    <t>16_1744</t>
  </si>
  <si>
    <t>23A</t>
  </si>
  <si>
    <t>32.619008°</t>
  </si>
  <si>
    <t>-79.758372°</t>
  </si>
  <si>
    <t>32.615998°</t>
  </si>
  <si>
    <t>-79.754661°</t>
  </si>
  <si>
    <t>24A</t>
  </si>
  <si>
    <t>32.657423°</t>
  </si>
  <si>
    <t>-79.741926°</t>
  </si>
  <si>
    <t>32.659110°</t>
  </si>
  <si>
    <t>-79.739444°</t>
  </si>
  <si>
    <t>25A</t>
  </si>
  <si>
    <t>32.612392°</t>
  </si>
  <si>
    <t>-79.748083°</t>
  </si>
  <si>
    <t>32.610921°</t>
  </si>
  <si>
    <t>-79.744847°</t>
  </si>
  <si>
    <t>26A</t>
  </si>
  <si>
    <t>32.611765°</t>
  </si>
  <si>
    <t>-79.746993°</t>
  </si>
  <si>
    <t>32.594384°</t>
  </si>
  <si>
    <t>-79.540670°</t>
  </si>
  <si>
    <t>32.592733°</t>
  </si>
  <si>
    <t xml:space="preserve"> ~10-15% shell hash, Moderately well sorted sand, medium grained sands</t>
  </si>
  <si>
    <t xml:space="preserve">  ~25% shell hash, Moderately-well sorted, medium grained sand</t>
  </si>
  <si>
    <t xml:space="preserve">  ~10% shell hash, Poorly sorted, medium grained sand</t>
  </si>
  <si>
    <t xml:space="preserve">  ~5% shell hash, Moderately sorted, medium grained sane</t>
  </si>
  <si>
    <t xml:space="preserve">  ~10% shell hash, Moderately-well sorted, fine-medium grained sand</t>
  </si>
  <si>
    <t>16_2_1748</t>
  </si>
  <si>
    <t>17_1825</t>
  </si>
  <si>
    <t>17_2_1828</t>
  </si>
  <si>
    <t>18_1921</t>
  </si>
  <si>
    <t>18_2_1927</t>
  </si>
  <si>
    <t>19_32_2_1900</t>
  </si>
  <si>
    <t>1a_2207</t>
  </si>
  <si>
    <t xml:space="preserve"> ~25% shell hash, Poorly sorted, fine-medium grained sand </t>
  </si>
  <si>
    <t xml:space="preserve">  ~40% shell hash, Poorly sorted, medium grained sand</t>
  </si>
  <si>
    <t xml:space="preserve">  ~10-15% shell hash, Moderately-well sorted, medium grained sand</t>
  </si>
  <si>
    <t xml:space="preserve"> ~60% shell hash, Poorly sorted, medium grained sand</t>
  </si>
  <si>
    <t>-79.536705°</t>
  </si>
  <si>
    <t>32.594280°</t>
  </si>
  <si>
    <t>-79.538979°</t>
  </si>
  <si>
    <t>27A</t>
  </si>
  <si>
    <t>32.606210°</t>
  </si>
  <si>
    <t>-79.568020°</t>
  </si>
  <si>
    <t>32.607874°</t>
  </si>
  <si>
    <t>-79.571808°</t>
  </si>
  <si>
    <t>32.605948°</t>
  </si>
  <si>
    <t>-79.566914°</t>
  </si>
  <si>
    <t>28A</t>
  </si>
  <si>
    <t>32.613319°</t>
  </si>
  <si>
    <t>-79.582146°</t>
  </si>
  <si>
    <t>32.614354°</t>
  </si>
  <si>
    <t>-79.584947°</t>
  </si>
  <si>
    <t>29A</t>
  </si>
  <si>
    <t>32.622759°</t>
  </si>
  <si>
    <t>-79.606089°</t>
  </si>
  <si>
    <t>32.625871°</t>
  </si>
  <si>
    <t>calculated weight of sed</t>
  </si>
  <si>
    <t>01_1922</t>
  </si>
  <si>
    <t>01_2_1929</t>
  </si>
  <si>
    <t>02_1934</t>
  </si>
  <si>
    <t>02_2_1941</t>
  </si>
  <si>
    <t>%</t>
    <phoneticPr fontId="2" type="noConversion"/>
  </si>
  <si>
    <t>total</t>
    <phoneticPr fontId="2" type="noConversion"/>
  </si>
  <si>
    <t>COARSE</t>
    <phoneticPr fontId="2" type="noConversion"/>
  </si>
  <si>
    <t>MEDIUM</t>
    <phoneticPr fontId="2" type="noConversion"/>
  </si>
  <si>
    <t>FINE GRAINED</t>
    <phoneticPr fontId="2" type="noConversion"/>
  </si>
  <si>
    <t>Tow line</t>
  </si>
  <si>
    <t>long</t>
  </si>
  <si>
    <t>lat</t>
  </si>
  <si>
    <t>Verbal Description</t>
  </si>
  <si>
    <t xml:space="preserve"> &lt;5% shell hash, Moderately sorted, medium grained sand </t>
  </si>
  <si>
    <t xml:space="preserve">  ~70% shell hash, Poorly sorted, medium grained sand</t>
  </si>
  <si>
    <t xml:space="preserve">  ~5% shell hash, very fine grained sand</t>
  </si>
  <si>
    <t xml:space="preserve">  &lt;5% shell hash, Moderately-well sorted, fine-medium grained sand</t>
  </si>
  <si>
    <t xml:space="preserve"> ~50% shell hash, Moderately well sorted sand, coarse to medium grained sands</t>
  </si>
  <si>
    <t xml:space="preserve"> ~25% shell hash, Poorly sorted sand, coarse to medium grained sands</t>
  </si>
  <si>
    <t xml:space="preserve">  ~25% shell, Moderately-well sorted, medium grained sand</t>
  </si>
  <si>
    <t>32.625764°</t>
  </si>
  <si>
    <t>weight of container</t>
  </si>
  <si>
    <t>weight of sed</t>
  </si>
  <si>
    <t>No.4</t>
  </si>
  <si>
    <t>no.5</t>
  </si>
  <si>
    <t>no.10</t>
  </si>
  <si>
    <t>no.18</t>
  </si>
  <si>
    <t xml:space="preserve"> &lt;5% shell hash, Moderately-well sorted, fine-medium grained sand</t>
  </si>
  <si>
    <t xml:space="preserve">  ~45 shell hash</t>
  </si>
  <si>
    <t xml:space="preserve">  ~80% shell hash, Poorly sorted, medium-coarse grained sand</t>
  </si>
  <si>
    <t xml:space="preserve"> ~60% shell hash, Poorly sorted, medium-coarse grained sand</t>
  </si>
  <si>
    <t xml:space="preserve">  ~65% shell hash, fine grained sand</t>
  </si>
  <si>
    <t xml:space="preserve"> ~50% shell hash, Poorly sorted sand, fine to medium grained sands</t>
  </si>
  <si>
    <t xml:space="preserve">  ~60% shell hash, Poorly sorted, medium grained sand</t>
  </si>
  <si>
    <t xml:space="preserve">  ~50% shell hash, Poorly sorted, medium-coarse grained sand</t>
  </si>
  <si>
    <t xml:space="preserve">  ~60% shell hash, Poorly sorted, medium-coarse grained sand</t>
  </si>
  <si>
    <t>-79.791150°</t>
  </si>
  <si>
    <t>1A</t>
  </si>
  <si>
    <t>32.629782°</t>
  </si>
  <si>
    <t>-79.795204°</t>
  </si>
  <si>
    <t>32.629843°</t>
  </si>
  <si>
    <t>-79.788740°</t>
  </si>
</sst>
</file>

<file path=xl/styles.xml><?xml version="1.0" encoding="utf-8"?>
<styleSheet xmlns="http://schemas.openxmlformats.org/spreadsheetml/2006/main">
  <fonts count="3">
    <font>
      <sz val="10"/>
      <name val="Arial"/>
      <family val="2"/>
    </font>
    <font>
      <b/>
      <sz val="10"/>
      <name val="Arial"/>
      <family val="2"/>
    </font>
    <font>
      <sz val="8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ill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0</xdr:row>
      <xdr:rowOff>127000</xdr:rowOff>
    </xdr:from>
    <xdr:to>
      <xdr:col>18</xdr:col>
      <xdr:colOff>139700</xdr:colOff>
      <xdr:row>74</xdr:row>
      <xdr:rowOff>88900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57200" y="127000"/>
          <a:ext cx="15455900" cy="11239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AH72"/>
  <sheetViews>
    <sheetView topLeftCell="A25" zoomScale="95" zoomScaleNormal="95" zoomScalePageLayoutView="95" workbookViewId="0">
      <selection activeCell="D41" sqref="D41"/>
    </sheetView>
  </sheetViews>
  <sheetFormatPr baseColWidth="10" defaultColWidth="21.83203125" defaultRowHeight="46" customHeight="1"/>
  <cols>
    <col min="1" max="4" width="21.83203125" style="5"/>
    <col min="5" max="5" width="36" style="5" customWidth="1"/>
    <col min="6" max="16384" width="21.83203125" style="5"/>
  </cols>
  <sheetData>
    <row r="1" spans="1:34" s="3" customFormat="1" ht="46" customHeight="1">
      <c r="A1" s="2" t="s">
        <v>128</v>
      </c>
      <c r="B1" s="3" t="s">
        <v>281</v>
      </c>
      <c r="C1" s="3" t="s">
        <v>283</v>
      </c>
      <c r="D1" s="3" t="s">
        <v>282</v>
      </c>
      <c r="E1" s="3" t="s">
        <v>284</v>
      </c>
      <c r="F1" s="3" t="s">
        <v>129</v>
      </c>
      <c r="G1" s="3" t="s">
        <v>293</v>
      </c>
      <c r="H1" s="3" t="s">
        <v>294</v>
      </c>
      <c r="I1" s="3" t="s">
        <v>295</v>
      </c>
      <c r="J1" s="3" t="s">
        <v>296</v>
      </c>
      <c r="K1" s="3" t="s">
        <v>297</v>
      </c>
      <c r="L1" s="3" t="s">
        <v>298</v>
      </c>
      <c r="M1" s="3" t="s">
        <v>116</v>
      </c>
      <c r="N1" s="3" t="s">
        <v>117</v>
      </c>
      <c r="O1" s="3" t="s">
        <v>118</v>
      </c>
      <c r="P1" s="3" t="s">
        <v>119</v>
      </c>
      <c r="Q1" s="3" t="s">
        <v>271</v>
      </c>
      <c r="S1" s="3" t="s">
        <v>276</v>
      </c>
      <c r="T1" s="3" t="s">
        <v>295</v>
      </c>
      <c r="U1" s="3" t="s">
        <v>296</v>
      </c>
      <c r="V1" s="3" t="s">
        <v>297</v>
      </c>
      <c r="W1" s="3" t="s">
        <v>298</v>
      </c>
      <c r="X1" s="3" t="s">
        <v>116</v>
      </c>
      <c r="Y1" s="3" t="s">
        <v>117</v>
      </c>
      <c r="Z1" s="3" t="s">
        <v>118</v>
      </c>
      <c r="AA1" s="3" t="s">
        <v>119</v>
      </c>
      <c r="AB1" s="3" t="s">
        <v>277</v>
      </c>
      <c r="AE1" s="3" t="s">
        <v>278</v>
      </c>
      <c r="AF1" s="3" t="s">
        <v>279</v>
      </c>
      <c r="AG1" s="3" t="s">
        <v>280</v>
      </c>
    </row>
    <row r="2" spans="1:34" ht="46" customHeight="1">
      <c r="A2" s="4" t="s">
        <v>272</v>
      </c>
      <c r="B2" s="5" t="s">
        <v>309</v>
      </c>
      <c r="C2" s="5" t="s">
        <v>292</v>
      </c>
      <c r="D2" s="5" t="s">
        <v>308</v>
      </c>
      <c r="E2" s="1" t="s">
        <v>285</v>
      </c>
      <c r="F2" s="5">
        <v>183.39</v>
      </c>
      <c r="G2" s="5">
        <v>156.72999999999999</v>
      </c>
      <c r="H2" s="5">
        <f>F2-G2</f>
        <v>26.659999999999997</v>
      </c>
      <c r="I2" s="5">
        <v>0</v>
      </c>
      <c r="J2" s="5">
        <v>0</v>
      </c>
      <c r="K2" s="5">
        <v>0.28999999999999998</v>
      </c>
      <c r="L2" s="5">
        <v>4.49</v>
      </c>
      <c r="M2" s="5">
        <v>19.82</v>
      </c>
      <c r="N2" s="5">
        <v>1.42</v>
      </c>
      <c r="O2" s="5">
        <v>0.14000000000000001</v>
      </c>
      <c r="P2" s="5">
        <v>0.09</v>
      </c>
      <c r="Q2" s="5">
        <f t="shared" ref="Q2:Q40" si="0">SUM(I2:P2)</f>
        <v>26.250000000000004</v>
      </c>
      <c r="T2" s="5">
        <f>(I2/$Q$2)*100</f>
        <v>0</v>
      </c>
      <c r="U2" s="5">
        <f>(J2/Q2)*100</f>
        <v>0</v>
      </c>
      <c r="V2" s="5">
        <f>(K2/Q2)*100</f>
        <v>1.1047619047619046</v>
      </c>
      <c r="W2" s="5">
        <f>(L2/Q2)*100</f>
        <v>17.104761904761904</v>
      </c>
      <c r="X2" s="5">
        <f>(M2/Q2)*100</f>
        <v>75.504761904761892</v>
      </c>
      <c r="Y2" s="5">
        <f>(N2/Q2)*100</f>
        <v>5.4095238095238081</v>
      </c>
      <c r="Z2" s="5">
        <f>(O2/Q2)*100</f>
        <v>0.53333333333333333</v>
      </c>
      <c r="AA2" s="5">
        <f>(P2/Q2)*100</f>
        <v>0.3428571428571428</v>
      </c>
      <c r="AB2" s="5">
        <f>SUM(T2:AA2)</f>
        <v>99.999999999999972</v>
      </c>
      <c r="AE2" s="5">
        <f t="shared" ref="AE2:AE33" si="1">SUM(T2:U2)</f>
        <v>0</v>
      </c>
      <c r="AF2" s="5">
        <f t="shared" ref="AF2:AF33" si="2">SUM(V2:X2)</f>
        <v>93.714285714285694</v>
      </c>
      <c r="AG2" s="5">
        <f t="shared" ref="AG2:AG33" si="3">SUM(Y2:AA2)</f>
        <v>6.2857142857142838</v>
      </c>
      <c r="AH2" s="5" t="s">
        <v>115</v>
      </c>
    </row>
    <row r="3" spans="1:34" ht="46" customHeight="1">
      <c r="A3" s="4" t="s">
        <v>273</v>
      </c>
      <c r="B3" s="5" t="s">
        <v>309</v>
      </c>
      <c r="C3" s="5" t="s">
        <v>310</v>
      </c>
      <c r="D3" s="5" t="s">
        <v>311</v>
      </c>
      <c r="E3" s="1" t="s">
        <v>70</v>
      </c>
      <c r="F3" s="5">
        <v>101.86</v>
      </c>
      <c r="G3" s="5">
        <v>25.38</v>
      </c>
      <c r="H3" s="5">
        <f>F3-G3</f>
        <v>76.48</v>
      </c>
      <c r="I3" s="5">
        <v>0.47</v>
      </c>
      <c r="J3" s="5">
        <v>0.3</v>
      </c>
      <c r="K3" s="5">
        <v>5.48</v>
      </c>
      <c r="L3" s="5">
        <v>29.12</v>
      </c>
      <c r="M3" s="5">
        <v>31.58</v>
      </c>
      <c r="N3" s="5">
        <v>6.75</v>
      </c>
      <c r="O3" s="5">
        <v>1.56</v>
      </c>
      <c r="P3" s="5">
        <v>0.61</v>
      </c>
      <c r="Q3" s="5">
        <f t="shared" si="0"/>
        <v>75.87</v>
      </c>
      <c r="T3" s="5">
        <f t="shared" ref="T3:T65" si="4">(I3/Q3)*100</f>
        <v>0.61948069065506783</v>
      </c>
      <c r="U3" s="5">
        <f t="shared" ref="U3:U65" si="5">(J3/Q3)*100</f>
        <v>0.39541320680110714</v>
      </c>
      <c r="V3" s="5">
        <f t="shared" ref="V3:V65" si="6">(K3/Q3)*100</f>
        <v>7.222881244233557</v>
      </c>
      <c r="W3" s="5">
        <f t="shared" ref="W3:W65" si="7">(L3/Q3)*100</f>
        <v>38.381441940160798</v>
      </c>
      <c r="X3" s="5">
        <f t="shared" ref="X3:X65" si="8">(M3/Q3)*100</f>
        <v>41.623830235929873</v>
      </c>
      <c r="Y3" s="5">
        <f t="shared" ref="Y3:Y65" si="9">(N3/Q3)*100</f>
        <v>8.8967971530249095</v>
      </c>
      <c r="Z3" s="5">
        <f t="shared" ref="Z3:Z65" si="10">(O3/Q3)*100</f>
        <v>2.056148675365757</v>
      </c>
      <c r="AA3" s="5">
        <f t="shared" ref="AA3:AA65" si="11">(P3/Q3)*100</f>
        <v>0.80400685382891779</v>
      </c>
      <c r="AB3" s="5">
        <f t="shared" ref="AB3:AB65" si="12">SUM(T3:AA3)</f>
        <v>99.999999999999986</v>
      </c>
      <c r="AE3" s="5">
        <f t="shared" si="1"/>
        <v>1.014893897456175</v>
      </c>
      <c r="AF3" s="5">
        <f t="shared" si="2"/>
        <v>87.228153420324219</v>
      </c>
      <c r="AG3" s="5">
        <f t="shared" si="3"/>
        <v>11.756952682219584</v>
      </c>
      <c r="AH3" s="5" t="s">
        <v>115</v>
      </c>
    </row>
    <row r="4" spans="1:34" ht="46" customHeight="1">
      <c r="A4" s="4" t="s">
        <v>274</v>
      </c>
      <c r="B4" s="5" t="s">
        <v>139</v>
      </c>
      <c r="C4" s="5" t="s">
        <v>312</v>
      </c>
      <c r="D4" s="5" t="s">
        <v>313</v>
      </c>
      <c r="E4" s="1" t="s">
        <v>71</v>
      </c>
      <c r="F4" s="5">
        <v>39.049999999999997</v>
      </c>
      <c r="G4" s="5">
        <f>F4-H4</f>
        <v>27.589999999999996</v>
      </c>
      <c r="H4" s="5">
        <v>11.46</v>
      </c>
      <c r="I4" s="5">
        <v>0</v>
      </c>
      <c r="J4" s="5">
        <v>0</v>
      </c>
      <c r="K4" s="5">
        <v>0.04</v>
      </c>
      <c r="L4" s="5">
        <v>0.28000000000000003</v>
      </c>
      <c r="M4" s="5">
        <v>0.62</v>
      </c>
      <c r="N4" s="5">
        <v>2.98</v>
      </c>
      <c r="O4" s="5">
        <v>7.01</v>
      </c>
      <c r="P4" s="5">
        <v>0.48</v>
      </c>
      <c r="Q4" s="5">
        <f t="shared" si="0"/>
        <v>11.41</v>
      </c>
      <c r="T4" s="5">
        <f t="shared" si="4"/>
        <v>0</v>
      </c>
      <c r="U4" s="5">
        <f t="shared" si="5"/>
        <v>0</v>
      </c>
      <c r="V4" s="5">
        <f t="shared" si="6"/>
        <v>0.35056967572304998</v>
      </c>
      <c r="W4" s="5">
        <f t="shared" si="7"/>
        <v>2.4539877300613497</v>
      </c>
      <c r="X4" s="5">
        <f t="shared" si="8"/>
        <v>5.4338299737072742</v>
      </c>
      <c r="Y4" s="5">
        <f t="shared" si="9"/>
        <v>26.117440841367223</v>
      </c>
      <c r="Z4" s="5">
        <f t="shared" si="10"/>
        <v>61.437335670464499</v>
      </c>
      <c r="AA4" s="5">
        <f t="shared" si="11"/>
        <v>4.2068361086765993</v>
      </c>
      <c r="AB4" s="5">
        <f t="shared" si="12"/>
        <v>99.999999999999986</v>
      </c>
      <c r="AE4" s="5">
        <f t="shared" si="1"/>
        <v>0</v>
      </c>
      <c r="AF4" s="5">
        <f t="shared" si="2"/>
        <v>8.2383873794916731</v>
      </c>
      <c r="AG4" s="5">
        <f t="shared" si="3"/>
        <v>91.761612620508316</v>
      </c>
      <c r="AH4" s="5" t="s">
        <v>115</v>
      </c>
    </row>
    <row r="5" spans="1:34" ht="46" customHeight="1">
      <c r="A5" s="4" t="s">
        <v>275</v>
      </c>
      <c r="B5" s="5" t="s">
        <v>139</v>
      </c>
      <c r="C5" s="5" t="s">
        <v>140</v>
      </c>
      <c r="D5" s="5" t="s">
        <v>141</v>
      </c>
      <c r="E5" s="1" t="s">
        <v>72</v>
      </c>
      <c r="F5" s="5">
        <v>197.35</v>
      </c>
      <c r="G5" s="5">
        <v>125.35</v>
      </c>
      <c r="H5" s="5">
        <f>F5-G5</f>
        <v>72</v>
      </c>
      <c r="I5" s="5">
        <v>0.45</v>
      </c>
      <c r="J5" s="5">
        <v>0</v>
      </c>
      <c r="K5" s="5">
        <v>0.34</v>
      </c>
      <c r="L5" s="5">
        <v>1.59</v>
      </c>
      <c r="M5" s="5">
        <v>5.72</v>
      </c>
      <c r="N5" s="5">
        <v>12.35</v>
      </c>
      <c r="O5" s="5">
        <v>44.96</v>
      </c>
      <c r="P5" s="5">
        <v>5.18</v>
      </c>
      <c r="Q5" s="5">
        <f t="shared" si="0"/>
        <v>70.59</v>
      </c>
      <c r="T5" s="5">
        <f t="shared" si="4"/>
        <v>0.63748406289842752</v>
      </c>
      <c r="U5" s="5">
        <f t="shared" si="5"/>
        <v>0</v>
      </c>
      <c r="V5" s="5">
        <f t="shared" si="6"/>
        <v>0.48165462530103414</v>
      </c>
      <c r="W5" s="5">
        <f t="shared" si="7"/>
        <v>2.252443688907777</v>
      </c>
      <c r="X5" s="5">
        <f t="shared" si="8"/>
        <v>8.1031307550644556</v>
      </c>
      <c r="Y5" s="5">
        <f t="shared" si="9"/>
        <v>17.495395948434624</v>
      </c>
      <c r="Z5" s="5">
        <f t="shared" si="10"/>
        <v>63.69174103980734</v>
      </c>
      <c r="AA5" s="5">
        <f t="shared" si="11"/>
        <v>7.3381498795863438</v>
      </c>
      <c r="AB5" s="5">
        <f t="shared" si="12"/>
        <v>100</v>
      </c>
      <c r="AE5" s="5">
        <f t="shared" si="1"/>
        <v>0.63748406289842752</v>
      </c>
      <c r="AF5" s="5">
        <f t="shared" si="2"/>
        <v>10.837229069273267</v>
      </c>
      <c r="AG5" s="5">
        <f t="shared" si="3"/>
        <v>88.525286867828299</v>
      </c>
      <c r="AH5" s="5" t="s">
        <v>115</v>
      </c>
    </row>
    <row r="6" spans="1:34" ht="46" customHeight="1">
      <c r="A6" s="4" t="s">
        <v>32</v>
      </c>
      <c r="B6" s="5" t="s">
        <v>144</v>
      </c>
      <c r="C6" s="5" t="s">
        <v>142</v>
      </c>
      <c r="D6" s="5" t="s">
        <v>143</v>
      </c>
      <c r="E6" s="1" t="s">
        <v>73</v>
      </c>
      <c r="F6" s="5">
        <v>158.18</v>
      </c>
      <c r="G6" s="5">
        <v>120.94</v>
      </c>
      <c r="H6" s="5">
        <f>F6-G6</f>
        <v>37.240000000000009</v>
      </c>
      <c r="I6" s="5">
        <v>1.06</v>
      </c>
      <c r="J6" s="5">
        <v>0.55000000000000004</v>
      </c>
      <c r="K6" s="5">
        <v>3.31</v>
      </c>
      <c r="L6" s="5">
        <v>14.17</v>
      </c>
      <c r="M6" s="5">
        <v>15.73</v>
      </c>
      <c r="N6" s="5">
        <v>1.88</v>
      </c>
      <c r="O6" s="5">
        <v>0.56999999999999995</v>
      </c>
      <c r="P6" s="5">
        <v>0.09</v>
      </c>
      <c r="Q6" s="5">
        <f t="shared" si="0"/>
        <v>37.360000000000007</v>
      </c>
      <c r="T6" s="5">
        <f t="shared" si="4"/>
        <v>2.8372591006423979</v>
      </c>
      <c r="U6" s="5">
        <f t="shared" si="5"/>
        <v>1.4721627408993574</v>
      </c>
      <c r="V6" s="5">
        <f t="shared" si="6"/>
        <v>8.859743040685224</v>
      </c>
      <c r="W6" s="5">
        <f t="shared" si="7"/>
        <v>37.92826552462526</v>
      </c>
      <c r="X6" s="5">
        <f t="shared" si="8"/>
        <v>42.103854389721626</v>
      </c>
      <c r="Y6" s="5">
        <f t="shared" si="9"/>
        <v>5.032119914346894</v>
      </c>
      <c r="Z6" s="5">
        <f t="shared" si="10"/>
        <v>1.5256959314775156</v>
      </c>
      <c r="AA6" s="5">
        <f t="shared" si="11"/>
        <v>0.24089935760171302</v>
      </c>
      <c r="AB6" s="5">
        <f t="shared" si="12"/>
        <v>100</v>
      </c>
      <c r="AE6" s="5">
        <f t="shared" si="1"/>
        <v>4.3094218415417558</v>
      </c>
      <c r="AF6" s="5">
        <f t="shared" si="2"/>
        <v>88.89186295503211</v>
      </c>
      <c r="AG6" s="5">
        <f t="shared" si="3"/>
        <v>6.7987152034261227</v>
      </c>
      <c r="AH6" s="5" t="s">
        <v>115</v>
      </c>
    </row>
    <row r="7" spans="1:34" ht="46" customHeight="1">
      <c r="A7" s="4" t="s">
        <v>33</v>
      </c>
      <c r="B7" s="5" t="s">
        <v>144</v>
      </c>
      <c r="C7" s="5" t="s">
        <v>145</v>
      </c>
      <c r="D7" s="5" t="s">
        <v>146</v>
      </c>
      <c r="E7" s="1"/>
      <c r="H7" s="5">
        <v>100.09</v>
      </c>
      <c r="I7" s="5">
        <v>0.27</v>
      </c>
      <c r="J7" s="5">
        <v>0.17</v>
      </c>
      <c r="K7" s="5">
        <v>1.07</v>
      </c>
      <c r="L7" s="5">
        <v>1.58</v>
      </c>
      <c r="M7" s="5">
        <v>3.92</v>
      </c>
      <c r="N7" s="5">
        <v>11.88</v>
      </c>
      <c r="O7" s="5">
        <v>74.150000000000006</v>
      </c>
      <c r="P7" s="5">
        <v>6.72</v>
      </c>
      <c r="Q7" s="5">
        <f t="shared" si="0"/>
        <v>99.76</v>
      </c>
      <c r="T7" s="5">
        <f t="shared" si="4"/>
        <v>0.27064955894145948</v>
      </c>
      <c r="U7" s="5">
        <f t="shared" si="5"/>
        <v>0.17040898155573375</v>
      </c>
      <c r="V7" s="5">
        <f t="shared" si="6"/>
        <v>1.0725741780272655</v>
      </c>
      <c r="W7" s="5">
        <f t="shared" si="7"/>
        <v>1.5838011226944666</v>
      </c>
      <c r="X7" s="5">
        <f t="shared" si="8"/>
        <v>3.929430633520449</v>
      </c>
      <c r="Y7" s="5">
        <f t="shared" si="9"/>
        <v>11.908580593424219</v>
      </c>
      <c r="Z7" s="5">
        <f t="shared" si="10"/>
        <v>74.328388131515638</v>
      </c>
      <c r="AA7" s="5">
        <f t="shared" si="11"/>
        <v>6.7361668003207695</v>
      </c>
      <c r="AB7" s="5">
        <f t="shared" si="12"/>
        <v>100</v>
      </c>
      <c r="AE7" s="5">
        <f t="shared" si="1"/>
        <v>0.44105854049719323</v>
      </c>
      <c r="AF7" s="5">
        <f t="shared" si="2"/>
        <v>6.5858059342421811</v>
      </c>
      <c r="AG7" s="5">
        <f t="shared" si="3"/>
        <v>92.973135525260631</v>
      </c>
      <c r="AH7" s="5" t="s">
        <v>115</v>
      </c>
    </row>
    <row r="8" spans="1:34" ht="46" customHeight="1">
      <c r="A8" s="4" t="s">
        <v>34</v>
      </c>
      <c r="B8" s="5" t="s">
        <v>151</v>
      </c>
      <c r="C8" s="5" t="s">
        <v>147</v>
      </c>
      <c r="D8" s="5" t="s">
        <v>148</v>
      </c>
      <c r="E8" s="1" t="s">
        <v>74</v>
      </c>
      <c r="F8" s="5">
        <v>55.21</v>
      </c>
      <c r="G8" s="5">
        <f>F8-H8</f>
        <v>29.400000000000002</v>
      </c>
      <c r="H8" s="5">
        <v>25.81</v>
      </c>
      <c r="I8" s="5">
        <v>0</v>
      </c>
      <c r="J8" s="5">
        <v>0</v>
      </c>
      <c r="K8" s="5">
        <v>0.1</v>
      </c>
      <c r="L8" s="5">
        <v>0.25</v>
      </c>
      <c r="M8" s="5">
        <v>0.67</v>
      </c>
      <c r="N8" s="5">
        <v>4</v>
      </c>
      <c r="O8" s="5">
        <v>20.420000000000002</v>
      </c>
      <c r="P8" s="5">
        <v>0.36</v>
      </c>
      <c r="Q8" s="5">
        <f t="shared" si="0"/>
        <v>25.8</v>
      </c>
      <c r="T8" s="5">
        <f t="shared" si="4"/>
        <v>0</v>
      </c>
      <c r="U8" s="5">
        <f t="shared" si="5"/>
        <v>0</v>
      </c>
      <c r="V8" s="5">
        <f t="shared" si="6"/>
        <v>0.38759689922480622</v>
      </c>
      <c r="W8" s="5">
        <f t="shared" si="7"/>
        <v>0.96899224806201545</v>
      </c>
      <c r="X8" s="5">
        <f t="shared" si="8"/>
        <v>2.5968992248062017</v>
      </c>
      <c r="Y8" s="5">
        <f t="shared" si="9"/>
        <v>15.503875968992247</v>
      </c>
      <c r="Z8" s="5">
        <f t="shared" si="10"/>
        <v>79.147286821705436</v>
      </c>
      <c r="AA8" s="5">
        <f t="shared" si="11"/>
        <v>1.3953488372093024</v>
      </c>
      <c r="AB8" s="5">
        <f t="shared" si="12"/>
        <v>100</v>
      </c>
      <c r="AE8" s="5">
        <f t="shared" si="1"/>
        <v>0</v>
      </c>
      <c r="AF8" s="5">
        <f t="shared" si="2"/>
        <v>3.9534883720930232</v>
      </c>
      <c r="AG8" s="5">
        <f t="shared" si="3"/>
        <v>96.04651162790698</v>
      </c>
      <c r="AH8" s="5" t="s">
        <v>115</v>
      </c>
    </row>
    <row r="9" spans="1:34" ht="46" customHeight="1">
      <c r="A9" s="4" t="s">
        <v>35</v>
      </c>
      <c r="B9" s="5" t="s">
        <v>151</v>
      </c>
      <c r="C9" s="5" t="s">
        <v>149</v>
      </c>
      <c r="D9" s="5" t="s">
        <v>150</v>
      </c>
      <c r="E9" s="1" t="s">
        <v>75</v>
      </c>
      <c r="F9" s="5">
        <v>263.32</v>
      </c>
      <c r="H9" s="5">
        <v>106.27</v>
      </c>
      <c r="I9" s="5">
        <v>26.47</v>
      </c>
      <c r="J9" s="5">
        <v>0.9</v>
      </c>
      <c r="K9" s="5">
        <v>4.0599999999999996</v>
      </c>
      <c r="L9" s="5">
        <v>5.78</v>
      </c>
      <c r="M9" s="5">
        <v>15.16</v>
      </c>
      <c r="N9" s="5">
        <v>15.13</v>
      </c>
      <c r="O9" s="5">
        <v>37.39</v>
      </c>
      <c r="P9" s="5">
        <v>1.1399999999999999</v>
      </c>
      <c r="Q9" s="5">
        <f t="shared" si="0"/>
        <v>106.02999999999999</v>
      </c>
      <c r="T9" s="5">
        <f t="shared" si="4"/>
        <v>24.964632651136473</v>
      </c>
      <c r="U9" s="5">
        <f t="shared" si="5"/>
        <v>0.84881637272470079</v>
      </c>
      <c r="V9" s="5">
        <f t="shared" si="6"/>
        <v>3.8291049702914268</v>
      </c>
      <c r="W9" s="5">
        <f t="shared" si="7"/>
        <v>5.4512873714986334</v>
      </c>
      <c r="X9" s="5">
        <f t="shared" si="8"/>
        <v>14.29784023389607</v>
      </c>
      <c r="Y9" s="5">
        <f t="shared" si="9"/>
        <v>14.269546354805247</v>
      </c>
      <c r="Z9" s="5">
        <f t="shared" si="10"/>
        <v>35.263604640196178</v>
      </c>
      <c r="AA9" s="5">
        <f t="shared" si="11"/>
        <v>1.0751674054512874</v>
      </c>
      <c r="AB9" s="5">
        <f t="shared" si="12"/>
        <v>100</v>
      </c>
      <c r="AE9" s="5">
        <f t="shared" si="1"/>
        <v>25.813449023861175</v>
      </c>
      <c r="AF9" s="5">
        <f t="shared" si="2"/>
        <v>23.57823257568613</v>
      </c>
      <c r="AG9" s="5">
        <f t="shared" si="3"/>
        <v>50.60831840045271</v>
      </c>
      <c r="AH9" s="5" t="s">
        <v>115</v>
      </c>
    </row>
    <row r="10" spans="1:34" ht="46" customHeight="1">
      <c r="A10" s="4" t="s">
        <v>36</v>
      </c>
      <c r="B10" s="5" t="s">
        <v>156</v>
      </c>
      <c r="C10" s="5" t="s">
        <v>152</v>
      </c>
      <c r="D10" s="5" t="s">
        <v>153</v>
      </c>
      <c r="E10" s="1" t="s">
        <v>76</v>
      </c>
      <c r="F10" s="5">
        <v>56.14</v>
      </c>
      <c r="G10" s="5">
        <v>31.01</v>
      </c>
      <c r="H10" s="5">
        <v>25.13</v>
      </c>
      <c r="I10" s="5">
        <v>0.28000000000000003</v>
      </c>
      <c r="J10" s="5">
        <v>0</v>
      </c>
      <c r="K10" s="5">
        <v>1.39</v>
      </c>
      <c r="L10" s="5">
        <v>6.21</v>
      </c>
      <c r="M10" s="5">
        <v>13.47</v>
      </c>
      <c r="N10" s="5">
        <v>2.87</v>
      </c>
      <c r="O10" s="5">
        <v>0.68</v>
      </c>
      <c r="P10" s="5">
        <v>0.13</v>
      </c>
      <c r="Q10" s="5">
        <f t="shared" si="0"/>
        <v>25.03</v>
      </c>
      <c r="T10" s="5">
        <f t="shared" si="4"/>
        <v>1.1186576108669597</v>
      </c>
      <c r="U10" s="5">
        <f t="shared" si="5"/>
        <v>0</v>
      </c>
      <c r="V10" s="5">
        <f t="shared" si="6"/>
        <v>5.5533359968038347</v>
      </c>
      <c r="W10" s="5">
        <f t="shared" si="7"/>
        <v>24.810227726727927</v>
      </c>
      <c r="X10" s="5">
        <f t="shared" si="8"/>
        <v>53.815421494206952</v>
      </c>
      <c r="Y10" s="5">
        <f t="shared" si="9"/>
        <v>11.466240511386335</v>
      </c>
      <c r="Z10" s="5">
        <f t="shared" si="10"/>
        <v>2.7167399121054734</v>
      </c>
      <c r="AA10" s="5">
        <f t="shared" si="11"/>
        <v>0.51937674790251698</v>
      </c>
      <c r="AB10" s="5">
        <f t="shared" si="12"/>
        <v>99.999999999999986</v>
      </c>
      <c r="AE10" s="5">
        <f t="shared" si="1"/>
        <v>1.1186576108669597</v>
      </c>
      <c r="AF10" s="5">
        <f t="shared" si="2"/>
        <v>84.178985217738713</v>
      </c>
      <c r="AG10" s="5">
        <f t="shared" si="3"/>
        <v>14.702357171394326</v>
      </c>
      <c r="AH10" s="5" t="s">
        <v>115</v>
      </c>
    </row>
    <row r="11" spans="1:34" ht="46" customHeight="1">
      <c r="A11" s="4" t="s">
        <v>37</v>
      </c>
      <c r="B11" s="5" t="s">
        <v>156</v>
      </c>
      <c r="C11" s="5" t="s">
        <v>154</v>
      </c>
      <c r="D11" s="5" t="s">
        <v>155</v>
      </c>
      <c r="E11" s="1" t="s">
        <v>98</v>
      </c>
      <c r="F11" s="5">
        <v>38</v>
      </c>
      <c r="G11" s="5">
        <f>F11-H11</f>
        <v>26.42</v>
      </c>
      <c r="H11" s="5">
        <v>11.58</v>
      </c>
      <c r="I11" s="5">
        <v>0</v>
      </c>
      <c r="J11" s="5">
        <v>0</v>
      </c>
      <c r="K11" s="5">
        <v>0.5</v>
      </c>
      <c r="L11" s="5">
        <v>2</v>
      </c>
      <c r="M11" s="5">
        <v>5.4</v>
      </c>
      <c r="N11" s="5">
        <v>2.77</v>
      </c>
      <c r="O11" s="5">
        <v>0.88</v>
      </c>
      <c r="P11" s="5">
        <v>0.01</v>
      </c>
      <c r="Q11" s="5">
        <f t="shared" si="0"/>
        <v>11.56</v>
      </c>
      <c r="T11" s="5">
        <f t="shared" si="4"/>
        <v>0</v>
      </c>
      <c r="U11" s="5">
        <f t="shared" si="5"/>
        <v>0</v>
      </c>
      <c r="V11" s="5">
        <f t="shared" si="6"/>
        <v>4.3252595155709344</v>
      </c>
      <c r="W11" s="5">
        <f t="shared" si="7"/>
        <v>17.301038062283737</v>
      </c>
      <c r="X11" s="5">
        <f t="shared" si="8"/>
        <v>46.712802768166092</v>
      </c>
      <c r="Y11" s="5">
        <f t="shared" si="9"/>
        <v>23.961937716262973</v>
      </c>
      <c r="Z11" s="5">
        <f t="shared" si="10"/>
        <v>7.6124567474048446</v>
      </c>
      <c r="AA11" s="5">
        <f t="shared" si="11"/>
        <v>8.6505190311418692E-2</v>
      </c>
      <c r="AB11" s="5">
        <f t="shared" si="12"/>
        <v>100</v>
      </c>
      <c r="AE11" s="5">
        <f t="shared" si="1"/>
        <v>0</v>
      </c>
      <c r="AF11" s="5">
        <f t="shared" si="2"/>
        <v>68.339100346020757</v>
      </c>
      <c r="AG11" s="5">
        <f t="shared" si="3"/>
        <v>31.660899653979236</v>
      </c>
      <c r="AH11" s="5" t="s">
        <v>115</v>
      </c>
    </row>
    <row r="12" spans="1:34" ht="46" customHeight="1">
      <c r="A12" s="4" t="s">
        <v>38</v>
      </c>
      <c r="B12" s="5" t="s">
        <v>161</v>
      </c>
      <c r="C12" s="5" t="s">
        <v>157</v>
      </c>
      <c r="D12" s="5" t="s">
        <v>158</v>
      </c>
      <c r="E12" s="1" t="s">
        <v>99</v>
      </c>
      <c r="F12" s="5">
        <v>63.12</v>
      </c>
      <c r="G12" s="5">
        <f>F12-H12</f>
        <v>29.64</v>
      </c>
      <c r="H12" s="5">
        <v>33.479999999999997</v>
      </c>
      <c r="I12" s="5">
        <v>7.0000000000000007E-2</v>
      </c>
      <c r="J12" s="5">
        <v>0</v>
      </c>
      <c r="K12" s="5">
        <v>0.5</v>
      </c>
      <c r="L12" s="5">
        <v>2.13</v>
      </c>
      <c r="M12" s="5">
        <v>4.45</v>
      </c>
      <c r="N12" s="5">
        <v>7.25</v>
      </c>
      <c r="O12" s="5">
        <v>18.670000000000002</v>
      </c>
      <c r="P12" s="5">
        <v>0.4</v>
      </c>
      <c r="Q12" s="5">
        <f t="shared" si="0"/>
        <v>33.47</v>
      </c>
      <c r="T12" s="5">
        <f t="shared" si="4"/>
        <v>0.2091425156856887</v>
      </c>
      <c r="U12" s="5">
        <f t="shared" si="5"/>
        <v>0</v>
      </c>
      <c r="V12" s="5">
        <f t="shared" si="6"/>
        <v>1.4938751120406335</v>
      </c>
      <c r="W12" s="5">
        <f t="shared" si="7"/>
        <v>6.3639079772930982</v>
      </c>
      <c r="X12" s="5">
        <f t="shared" si="8"/>
        <v>13.295488497161639</v>
      </c>
      <c r="Y12" s="5">
        <f t="shared" si="9"/>
        <v>21.661189124589185</v>
      </c>
      <c r="Z12" s="5">
        <f t="shared" si="10"/>
        <v>55.781296683597262</v>
      </c>
      <c r="AA12" s="5">
        <f t="shared" si="11"/>
        <v>1.1951000896325068</v>
      </c>
      <c r="AB12" s="5">
        <f t="shared" si="12"/>
        <v>100.00000000000001</v>
      </c>
      <c r="AE12" s="5">
        <f t="shared" si="1"/>
        <v>0.2091425156856887</v>
      </c>
      <c r="AF12" s="5">
        <f t="shared" si="2"/>
        <v>21.153271586495372</v>
      </c>
      <c r="AG12" s="5">
        <f t="shared" si="3"/>
        <v>78.637585897818951</v>
      </c>
      <c r="AH12" s="5" t="s">
        <v>115</v>
      </c>
    </row>
    <row r="13" spans="1:34" ht="46" customHeight="1">
      <c r="A13" s="4" t="s">
        <v>39</v>
      </c>
      <c r="B13" s="5" t="s">
        <v>161</v>
      </c>
      <c r="C13" s="5" t="s">
        <v>159</v>
      </c>
      <c r="D13" s="5" t="s">
        <v>160</v>
      </c>
      <c r="E13" s="1" t="s">
        <v>286</v>
      </c>
      <c r="F13" s="5">
        <v>239.45</v>
      </c>
      <c r="H13" s="5">
        <v>85.63</v>
      </c>
      <c r="I13" s="5">
        <v>6.41</v>
      </c>
      <c r="J13" s="5">
        <v>2.17</v>
      </c>
      <c r="K13" s="5">
        <v>14.96</v>
      </c>
      <c r="L13" s="5">
        <v>13.55</v>
      </c>
      <c r="M13" s="5">
        <v>25.45</v>
      </c>
      <c r="N13" s="5">
        <v>14.57</v>
      </c>
      <c r="O13" s="5">
        <v>8.09</v>
      </c>
      <c r="P13" s="5">
        <v>0.32</v>
      </c>
      <c r="Q13" s="5">
        <f t="shared" si="0"/>
        <v>85.52000000000001</v>
      </c>
      <c r="T13" s="5">
        <f t="shared" si="4"/>
        <v>7.495322731524789</v>
      </c>
      <c r="U13" s="5">
        <f t="shared" si="5"/>
        <v>2.5374181478016835</v>
      </c>
      <c r="V13" s="5">
        <f t="shared" si="6"/>
        <v>17.492984097287184</v>
      </c>
      <c r="W13" s="5">
        <f t="shared" si="7"/>
        <v>15.844246959775491</v>
      </c>
      <c r="X13" s="5">
        <f t="shared" si="8"/>
        <v>29.759120673526656</v>
      </c>
      <c r="Y13" s="5">
        <f t="shared" si="9"/>
        <v>17.03695042095416</v>
      </c>
      <c r="Z13" s="5">
        <f t="shared" si="10"/>
        <v>9.4597754911131879</v>
      </c>
      <c r="AA13" s="5">
        <f t="shared" si="11"/>
        <v>0.37418147801683815</v>
      </c>
      <c r="AB13" s="5">
        <f t="shared" si="12"/>
        <v>99.999999999999986</v>
      </c>
      <c r="AE13" s="5">
        <f t="shared" si="1"/>
        <v>10.032740879326472</v>
      </c>
      <c r="AF13" s="5">
        <f t="shared" si="2"/>
        <v>63.096351730589333</v>
      </c>
      <c r="AG13" s="5">
        <f t="shared" si="3"/>
        <v>26.870907390084184</v>
      </c>
      <c r="AH13" s="5" t="s">
        <v>115</v>
      </c>
    </row>
    <row r="14" spans="1:34" ht="46" customHeight="1">
      <c r="A14" s="4" t="s">
        <v>40</v>
      </c>
      <c r="B14" s="5" t="s">
        <v>166</v>
      </c>
      <c r="C14" s="5" t="s">
        <v>162</v>
      </c>
      <c r="D14" s="5" t="s">
        <v>163</v>
      </c>
      <c r="E14" s="1" t="s">
        <v>287</v>
      </c>
      <c r="F14" s="5">
        <v>50.82</v>
      </c>
      <c r="G14" s="5">
        <f>F14-H14</f>
        <v>30.56</v>
      </c>
      <c r="H14" s="5">
        <v>20.260000000000002</v>
      </c>
      <c r="I14" s="5">
        <v>0</v>
      </c>
      <c r="J14" s="5">
        <v>0</v>
      </c>
      <c r="K14" s="5">
        <v>0.01</v>
      </c>
      <c r="L14" s="5">
        <v>0.08</v>
      </c>
      <c r="M14" s="5">
        <v>0.44</v>
      </c>
      <c r="N14" s="5">
        <v>2.2999999999999998</v>
      </c>
      <c r="O14" s="5">
        <v>16.899999999999999</v>
      </c>
      <c r="P14" s="5">
        <v>0.53</v>
      </c>
      <c r="Q14" s="5">
        <f t="shared" si="0"/>
        <v>20.259999999999998</v>
      </c>
      <c r="T14" s="5">
        <f t="shared" si="4"/>
        <v>0</v>
      </c>
      <c r="U14" s="5">
        <f t="shared" si="5"/>
        <v>0</v>
      </c>
      <c r="V14" s="5">
        <f t="shared" si="6"/>
        <v>4.9358341559723601E-2</v>
      </c>
      <c r="W14" s="5">
        <f t="shared" si="7"/>
        <v>0.39486673247778881</v>
      </c>
      <c r="X14" s="5">
        <f t="shared" si="8"/>
        <v>2.1717670286278383</v>
      </c>
      <c r="Y14" s="5">
        <f t="shared" si="9"/>
        <v>11.352418558736426</v>
      </c>
      <c r="Z14" s="5">
        <f t="shared" si="10"/>
        <v>83.415597235932864</v>
      </c>
      <c r="AA14" s="5">
        <f t="shared" si="11"/>
        <v>2.6159921026653508</v>
      </c>
      <c r="AB14" s="5">
        <f t="shared" si="12"/>
        <v>99.999999999999986</v>
      </c>
      <c r="AE14" s="5">
        <f t="shared" si="1"/>
        <v>0</v>
      </c>
      <c r="AF14" s="5">
        <f t="shared" si="2"/>
        <v>2.6159921026653508</v>
      </c>
      <c r="AG14" s="5">
        <f t="shared" si="3"/>
        <v>97.384007897334641</v>
      </c>
      <c r="AH14" s="5" t="s">
        <v>115</v>
      </c>
    </row>
    <row r="15" spans="1:34" ht="46" customHeight="1">
      <c r="A15" s="4" t="s">
        <v>41</v>
      </c>
      <c r="B15" s="5" t="s">
        <v>166</v>
      </c>
      <c r="C15" s="5" t="s">
        <v>164</v>
      </c>
      <c r="D15" s="5" t="s">
        <v>165</v>
      </c>
      <c r="E15" s="1" t="s">
        <v>288</v>
      </c>
      <c r="F15" s="5">
        <v>228.72</v>
      </c>
      <c r="H15" s="5">
        <v>73.16</v>
      </c>
      <c r="I15" s="5">
        <v>0.04</v>
      </c>
      <c r="J15" s="5">
        <v>0.02</v>
      </c>
      <c r="K15" s="5">
        <v>0.22</v>
      </c>
      <c r="L15" s="5">
        <v>0.57999999999999996</v>
      </c>
      <c r="M15" s="5">
        <v>1.18</v>
      </c>
      <c r="N15" s="5">
        <v>4.5</v>
      </c>
      <c r="O15" s="5">
        <v>62.31</v>
      </c>
      <c r="P15" s="5">
        <v>4.0999999999999996</v>
      </c>
      <c r="Q15" s="5">
        <f t="shared" si="0"/>
        <v>72.95</v>
      </c>
      <c r="T15" s="5">
        <f t="shared" si="4"/>
        <v>5.4832076764907464E-2</v>
      </c>
      <c r="U15" s="5">
        <f t="shared" si="5"/>
        <v>2.7416038382453732E-2</v>
      </c>
      <c r="V15" s="5">
        <f t="shared" si="6"/>
        <v>0.3015764222069911</v>
      </c>
      <c r="W15" s="5">
        <f t="shared" si="7"/>
        <v>0.79506511309115835</v>
      </c>
      <c r="X15" s="5">
        <f t="shared" si="8"/>
        <v>1.6175462645647705</v>
      </c>
      <c r="Y15" s="5">
        <f t="shared" si="9"/>
        <v>6.16860863605209</v>
      </c>
      <c r="Z15" s="5">
        <f t="shared" si="10"/>
        <v>85.414667580534612</v>
      </c>
      <c r="AA15" s="5">
        <f t="shared" si="11"/>
        <v>5.6202878684030146</v>
      </c>
      <c r="AB15" s="5">
        <f t="shared" si="12"/>
        <v>100</v>
      </c>
      <c r="AE15" s="5">
        <f t="shared" si="1"/>
        <v>8.2248115147361189E-2</v>
      </c>
      <c r="AF15" s="5">
        <f t="shared" si="2"/>
        <v>2.7141877998629198</v>
      </c>
      <c r="AG15" s="5">
        <f t="shared" si="3"/>
        <v>97.203564084989708</v>
      </c>
      <c r="AH15" s="5" t="s">
        <v>115</v>
      </c>
    </row>
    <row r="16" spans="1:34" ht="46" customHeight="1">
      <c r="A16" s="4" t="s">
        <v>42</v>
      </c>
      <c r="B16" s="5" t="s">
        <v>132</v>
      </c>
      <c r="C16" s="5" t="s">
        <v>167</v>
      </c>
      <c r="D16" s="5" t="s">
        <v>168</v>
      </c>
      <c r="E16" s="1" t="s">
        <v>286</v>
      </c>
      <c r="F16" s="5">
        <v>246.67</v>
      </c>
      <c r="H16" s="5">
        <v>89.75</v>
      </c>
      <c r="I16" s="5">
        <v>20</v>
      </c>
      <c r="J16" s="5">
        <v>1.4</v>
      </c>
      <c r="K16" s="5">
        <v>11.16</v>
      </c>
      <c r="L16" s="5">
        <v>18.079999999999998</v>
      </c>
      <c r="M16" s="5">
        <v>28.45</v>
      </c>
      <c r="N16" s="5">
        <v>5.36</v>
      </c>
      <c r="O16" s="5">
        <v>4.6900000000000004</v>
      </c>
      <c r="P16" s="5">
        <v>0.43</v>
      </c>
      <c r="Q16" s="5">
        <f t="shared" si="0"/>
        <v>89.570000000000007</v>
      </c>
      <c r="T16" s="5">
        <f t="shared" si="4"/>
        <v>22.328904767221168</v>
      </c>
      <c r="U16" s="5">
        <f t="shared" si="5"/>
        <v>1.5630233337054815</v>
      </c>
      <c r="V16" s="5">
        <f t="shared" si="6"/>
        <v>12.45952886010941</v>
      </c>
      <c r="W16" s="5">
        <f t="shared" si="7"/>
        <v>20.18532990956793</v>
      </c>
      <c r="X16" s="5">
        <f t="shared" si="8"/>
        <v>31.762867031372107</v>
      </c>
      <c r="Y16" s="5">
        <f t="shared" si="9"/>
        <v>5.9841464776152726</v>
      </c>
      <c r="Z16" s="5">
        <f t="shared" si="10"/>
        <v>5.236128167913364</v>
      </c>
      <c r="AA16" s="5">
        <f t="shared" si="11"/>
        <v>0.48007145249525501</v>
      </c>
      <c r="AB16" s="5">
        <f t="shared" si="12"/>
        <v>99.999999999999986</v>
      </c>
      <c r="AE16" s="5">
        <f t="shared" si="1"/>
        <v>23.891928100926648</v>
      </c>
      <c r="AF16" s="5">
        <f t="shared" si="2"/>
        <v>64.407725801049452</v>
      </c>
      <c r="AG16" s="5">
        <f t="shared" si="3"/>
        <v>11.700346098023891</v>
      </c>
      <c r="AH16" s="5" t="s">
        <v>115</v>
      </c>
    </row>
    <row r="17" spans="1:34" ht="46" customHeight="1">
      <c r="A17" s="4" t="s">
        <v>43</v>
      </c>
      <c r="B17" s="5" t="s">
        <v>132</v>
      </c>
      <c r="C17" s="5" t="s">
        <v>130</v>
      </c>
      <c r="D17" s="5" t="s">
        <v>131</v>
      </c>
      <c r="E17" s="1" t="s">
        <v>289</v>
      </c>
      <c r="F17" s="5">
        <v>48.02</v>
      </c>
      <c r="G17" s="5">
        <f>F17-H17</f>
        <v>30.480000000000004</v>
      </c>
      <c r="H17" s="5">
        <v>17.54</v>
      </c>
      <c r="I17" s="5">
        <v>0.2</v>
      </c>
      <c r="J17" s="5">
        <v>0.13</v>
      </c>
      <c r="K17" s="5">
        <v>1.1599999999999999</v>
      </c>
      <c r="L17" s="5">
        <v>2.42</v>
      </c>
      <c r="M17" s="5">
        <v>8.4499999999999993</v>
      </c>
      <c r="N17" s="5">
        <v>4</v>
      </c>
      <c r="O17" s="5">
        <v>1.1499999999999999</v>
      </c>
      <c r="P17" s="5">
        <v>0.03</v>
      </c>
      <c r="Q17" s="5">
        <f t="shared" si="0"/>
        <v>17.54</v>
      </c>
      <c r="T17" s="5">
        <f t="shared" si="4"/>
        <v>1.1402508551881414</v>
      </c>
      <c r="U17" s="5">
        <f t="shared" si="5"/>
        <v>0.74116305587229192</v>
      </c>
      <c r="V17" s="5">
        <f t="shared" si="6"/>
        <v>6.6134549600912198</v>
      </c>
      <c r="W17" s="5">
        <f t="shared" si="7"/>
        <v>13.797035347776513</v>
      </c>
      <c r="X17" s="5">
        <f t="shared" si="8"/>
        <v>48.175598631698975</v>
      </c>
      <c r="Y17" s="5">
        <f t="shared" si="9"/>
        <v>22.805017103762829</v>
      </c>
      <c r="Z17" s="5">
        <f t="shared" si="10"/>
        <v>6.5564424173318132</v>
      </c>
      <c r="AA17" s="5">
        <f t="shared" si="11"/>
        <v>0.17103762827822122</v>
      </c>
      <c r="AB17" s="5">
        <f t="shared" si="12"/>
        <v>100</v>
      </c>
      <c r="AE17" s="5">
        <f t="shared" si="1"/>
        <v>1.8814139110604333</v>
      </c>
      <c r="AF17" s="5">
        <f t="shared" si="2"/>
        <v>68.586088939566707</v>
      </c>
      <c r="AG17" s="5">
        <f t="shared" si="3"/>
        <v>29.532497149372862</v>
      </c>
      <c r="AH17" s="5" t="s">
        <v>115</v>
      </c>
    </row>
    <row r="18" spans="1:34" ht="46" customHeight="1">
      <c r="A18" s="4" t="s">
        <v>44</v>
      </c>
      <c r="B18" s="5" t="s">
        <v>137</v>
      </c>
      <c r="C18" s="5" t="s">
        <v>133</v>
      </c>
      <c r="D18" s="5" t="s">
        <v>134</v>
      </c>
      <c r="E18" s="1" t="s">
        <v>71</v>
      </c>
      <c r="F18" s="5">
        <v>70.349999999999994</v>
      </c>
      <c r="G18" s="5">
        <f>F18-H18</f>
        <v>31.089999999999996</v>
      </c>
      <c r="H18" s="5">
        <v>39.26</v>
      </c>
      <c r="I18" s="5">
        <v>0.23</v>
      </c>
      <c r="J18" s="5">
        <v>0</v>
      </c>
      <c r="K18" s="5">
        <v>0.2</v>
      </c>
      <c r="L18" s="5">
        <v>0.24</v>
      </c>
      <c r="M18" s="5">
        <v>0.71</v>
      </c>
      <c r="N18" s="5">
        <v>2.67</v>
      </c>
      <c r="O18" s="5">
        <v>33.700000000000003</v>
      </c>
      <c r="P18" s="5">
        <v>1.44</v>
      </c>
      <c r="Q18" s="5">
        <f t="shared" si="0"/>
        <v>39.19</v>
      </c>
      <c r="T18" s="5">
        <f t="shared" si="4"/>
        <v>0.58688440928808372</v>
      </c>
      <c r="U18" s="5">
        <f t="shared" si="5"/>
        <v>0</v>
      </c>
      <c r="V18" s="5">
        <f t="shared" si="6"/>
        <v>0.51033426894615985</v>
      </c>
      <c r="W18" s="5">
        <f t="shared" si="7"/>
        <v>0.61240112273539171</v>
      </c>
      <c r="X18" s="5">
        <f t="shared" si="8"/>
        <v>1.811686654758867</v>
      </c>
      <c r="Y18" s="5">
        <f t="shared" si="9"/>
        <v>6.8129624904312331</v>
      </c>
      <c r="Z18" s="5">
        <f t="shared" si="10"/>
        <v>85.991324317427924</v>
      </c>
      <c r="AA18" s="5">
        <f t="shared" si="11"/>
        <v>3.67440673641235</v>
      </c>
      <c r="AB18" s="5">
        <f t="shared" si="12"/>
        <v>100.00000000000001</v>
      </c>
      <c r="AE18" s="5">
        <f t="shared" si="1"/>
        <v>0.58688440928808372</v>
      </c>
      <c r="AF18" s="5">
        <f t="shared" si="2"/>
        <v>2.9344220464404187</v>
      </c>
      <c r="AG18" s="5">
        <f t="shared" si="3"/>
        <v>96.478693544271508</v>
      </c>
      <c r="AH18" s="5" t="s">
        <v>115</v>
      </c>
    </row>
    <row r="19" spans="1:34" ht="46" customHeight="1">
      <c r="A19" s="4" t="s">
        <v>45</v>
      </c>
      <c r="B19" s="5" t="s">
        <v>137</v>
      </c>
      <c r="C19" s="5" t="s">
        <v>135</v>
      </c>
      <c r="D19" s="5" t="s">
        <v>136</v>
      </c>
      <c r="E19" s="1" t="s">
        <v>126</v>
      </c>
      <c r="F19" s="5">
        <v>114.5</v>
      </c>
      <c r="H19" s="5">
        <v>89.91</v>
      </c>
      <c r="I19" s="5">
        <v>1.5</v>
      </c>
      <c r="J19" s="5">
        <v>0.7</v>
      </c>
      <c r="K19" s="5">
        <v>3.78</v>
      </c>
      <c r="L19" s="5">
        <v>5.8</v>
      </c>
      <c r="M19" s="5">
        <v>5.51</v>
      </c>
      <c r="N19" s="5">
        <v>5.33</v>
      </c>
      <c r="O19" s="5">
        <v>60.01</v>
      </c>
      <c r="P19" s="5">
        <v>6.63</v>
      </c>
      <c r="Q19" s="5">
        <f t="shared" si="0"/>
        <v>89.259999999999991</v>
      </c>
      <c r="T19" s="5">
        <f t="shared" si="4"/>
        <v>1.6804839793860631</v>
      </c>
      <c r="U19" s="5">
        <f t="shared" si="5"/>
        <v>0.78422585704682957</v>
      </c>
      <c r="V19" s="5">
        <f t="shared" si="6"/>
        <v>4.2348196280528789</v>
      </c>
      <c r="W19" s="5">
        <f t="shared" si="7"/>
        <v>6.4978713869594449</v>
      </c>
      <c r="X19" s="5">
        <f t="shared" si="8"/>
        <v>6.1729778176114722</v>
      </c>
      <c r="Y19" s="5">
        <f t="shared" si="9"/>
        <v>5.9713197400851454</v>
      </c>
      <c r="Z19" s="5">
        <f t="shared" si="10"/>
        <v>67.230562401971767</v>
      </c>
      <c r="AA19" s="5">
        <f t="shared" si="11"/>
        <v>7.4277391888863997</v>
      </c>
      <c r="AB19" s="5">
        <f t="shared" si="12"/>
        <v>100.00000000000001</v>
      </c>
      <c r="AE19" s="5">
        <f t="shared" si="1"/>
        <v>2.4647098364328928</v>
      </c>
      <c r="AF19" s="5">
        <f t="shared" si="2"/>
        <v>16.905668832623796</v>
      </c>
      <c r="AG19" s="5">
        <f t="shared" si="3"/>
        <v>80.629621330943323</v>
      </c>
      <c r="AH19" s="5" t="s">
        <v>115</v>
      </c>
    </row>
    <row r="20" spans="1:34" ht="46" customHeight="1">
      <c r="A20" s="4" t="s">
        <v>46</v>
      </c>
      <c r="B20" s="5" t="s">
        <v>3</v>
      </c>
      <c r="C20" s="5" t="s">
        <v>138</v>
      </c>
      <c r="D20" s="5" t="s">
        <v>0</v>
      </c>
      <c r="E20" s="1" t="s">
        <v>290</v>
      </c>
      <c r="F20" s="5">
        <v>55.41</v>
      </c>
      <c r="G20" s="5">
        <f>F20-H20</f>
        <v>30.83</v>
      </c>
      <c r="H20" s="5">
        <v>24.58</v>
      </c>
      <c r="I20" s="5">
        <v>0.28999999999999998</v>
      </c>
      <c r="J20" s="5">
        <v>0.05</v>
      </c>
      <c r="K20" s="5">
        <v>0.61</v>
      </c>
      <c r="L20" s="5">
        <v>1.64</v>
      </c>
      <c r="M20" s="5">
        <v>5.29</v>
      </c>
      <c r="N20" s="5">
        <v>9.9</v>
      </c>
      <c r="O20" s="5">
        <v>6.56</v>
      </c>
      <c r="P20" s="5">
        <v>0.23</v>
      </c>
      <c r="Q20" s="5">
        <f t="shared" si="0"/>
        <v>24.57</v>
      </c>
      <c r="T20" s="5">
        <f t="shared" si="4"/>
        <v>1.1803011803011803</v>
      </c>
      <c r="U20" s="5">
        <f t="shared" si="5"/>
        <v>0.20350020350020354</v>
      </c>
      <c r="V20" s="5">
        <f t="shared" si="6"/>
        <v>2.4827024827024826</v>
      </c>
      <c r="W20" s="5">
        <f t="shared" si="7"/>
        <v>6.6748066748066739</v>
      </c>
      <c r="X20" s="5">
        <f t="shared" si="8"/>
        <v>21.53032153032153</v>
      </c>
      <c r="Y20" s="5">
        <f t="shared" si="9"/>
        <v>40.293040293040292</v>
      </c>
      <c r="Z20" s="5">
        <f t="shared" si="10"/>
        <v>26.699226699226696</v>
      </c>
      <c r="AA20" s="5">
        <f t="shared" si="11"/>
        <v>0.93610093610093614</v>
      </c>
      <c r="AB20" s="5">
        <f t="shared" si="12"/>
        <v>100</v>
      </c>
      <c r="AE20" s="5">
        <f t="shared" si="1"/>
        <v>1.3838013838013838</v>
      </c>
      <c r="AF20" s="5">
        <f t="shared" si="2"/>
        <v>30.687830687830687</v>
      </c>
      <c r="AG20" s="5">
        <f t="shared" si="3"/>
        <v>67.928367928367933</v>
      </c>
      <c r="AH20" s="5" t="s">
        <v>115</v>
      </c>
    </row>
    <row r="21" spans="1:34" ht="46" customHeight="1">
      <c r="A21" s="4" t="s">
        <v>47</v>
      </c>
      <c r="B21" s="5" t="s">
        <v>3</v>
      </c>
      <c r="C21" s="5" t="s">
        <v>1</v>
      </c>
      <c r="D21" s="5" t="s">
        <v>2</v>
      </c>
      <c r="E21" s="1" t="s">
        <v>286</v>
      </c>
      <c r="H21" s="5">
        <v>136.06</v>
      </c>
      <c r="I21" s="5">
        <v>20.57</v>
      </c>
      <c r="J21" s="5">
        <v>4.38</v>
      </c>
      <c r="K21" s="5">
        <v>23.12</v>
      </c>
      <c r="L21" s="5">
        <v>16.170000000000002</v>
      </c>
      <c r="M21" s="5">
        <v>33.04</v>
      </c>
      <c r="N21" s="5">
        <v>11.09</v>
      </c>
      <c r="O21" s="5">
        <v>19.37</v>
      </c>
      <c r="P21" s="5">
        <v>6.55</v>
      </c>
      <c r="Q21" s="5">
        <f t="shared" si="0"/>
        <v>134.29000000000002</v>
      </c>
      <c r="T21" s="5">
        <f t="shared" si="4"/>
        <v>15.317596246928286</v>
      </c>
      <c r="U21" s="5">
        <f t="shared" si="5"/>
        <v>3.2615980341052939</v>
      </c>
      <c r="V21" s="5">
        <f t="shared" si="6"/>
        <v>17.216471814729314</v>
      </c>
      <c r="W21" s="5">
        <f t="shared" si="7"/>
        <v>12.041105071114751</v>
      </c>
      <c r="X21" s="5">
        <f t="shared" si="8"/>
        <v>24.603470102018015</v>
      </c>
      <c r="Y21" s="5">
        <f t="shared" si="9"/>
        <v>8.258247077220938</v>
      </c>
      <c r="Z21" s="5">
        <f t="shared" si="10"/>
        <v>14.424007744433688</v>
      </c>
      <c r="AA21" s="5">
        <f t="shared" si="11"/>
        <v>4.8775039094496968</v>
      </c>
      <c r="AB21" s="5">
        <f t="shared" si="12"/>
        <v>100</v>
      </c>
      <c r="AE21" s="5">
        <f t="shared" si="1"/>
        <v>18.57919428103358</v>
      </c>
      <c r="AF21" s="5">
        <f t="shared" si="2"/>
        <v>53.861046987862082</v>
      </c>
      <c r="AG21" s="5">
        <f t="shared" si="3"/>
        <v>27.559758731104321</v>
      </c>
      <c r="AH21" s="5" t="s">
        <v>115</v>
      </c>
    </row>
    <row r="22" spans="1:34" ht="46" customHeight="1">
      <c r="A22" s="4" t="s">
        <v>204</v>
      </c>
      <c r="B22" s="5" t="s">
        <v>8</v>
      </c>
      <c r="C22" s="5" t="s">
        <v>4</v>
      </c>
      <c r="D22" s="5" t="s">
        <v>5</v>
      </c>
      <c r="E22" s="1" t="s">
        <v>291</v>
      </c>
      <c r="F22" s="5">
        <v>304.60000000000002</v>
      </c>
      <c r="H22" s="5">
        <v>147.56</v>
      </c>
      <c r="I22" s="5">
        <v>5.18</v>
      </c>
      <c r="J22" s="5">
        <v>1.07</v>
      </c>
      <c r="K22" s="5">
        <v>9.31</v>
      </c>
      <c r="L22" s="5">
        <v>19.420000000000002</v>
      </c>
      <c r="M22" s="5">
        <v>15.14</v>
      </c>
      <c r="N22" s="5">
        <v>19.010000000000002</v>
      </c>
      <c r="O22" s="5">
        <v>81.63</v>
      </c>
      <c r="P22" s="5">
        <v>3.41</v>
      </c>
      <c r="Q22" s="5">
        <f t="shared" si="0"/>
        <v>154.16999999999999</v>
      </c>
      <c r="T22" s="5">
        <f t="shared" si="4"/>
        <v>3.3599273529220994</v>
      </c>
      <c r="U22" s="5">
        <f t="shared" si="5"/>
        <v>0.69403904780437187</v>
      </c>
      <c r="V22" s="5">
        <f t="shared" si="6"/>
        <v>6.0387883505221511</v>
      </c>
      <c r="W22" s="5">
        <f t="shared" si="7"/>
        <v>12.596484400337292</v>
      </c>
      <c r="X22" s="5">
        <f t="shared" si="8"/>
        <v>9.8203282091198041</v>
      </c>
      <c r="Y22" s="5">
        <f t="shared" si="9"/>
        <v>12.330544204449636</v>
      </c>
      <c r="Z22" s="5">
        <f t="shared" si="10"/>
        <v>52.948044366608293</v>
      </c>
      <c r="AA22" s="5">
        <f t="shared" si="11"/>
        <v>2.2118440682363625</v>
      </c>
      <c r="AB22" s="5">
        <f t="shared" si="12"/>
        <v>100</v>
      </c>
      <c r="AE22" s="5">
        <f t="shared" si="1"/>
        <v>4.0539664007264715</v>
      </c>
      <c r="AF22" s="5">
        <f t="shared" si="2"/>
        <v>28.455600959979247</v>
      </c>
      <c r="AG22" s="5">
        <f t="shared" si="3"/>
        <v>67.490432639294283</v>
      </c>
      <c r="AH22" s="5" t="s">
        <v>115</v>
      </c>
    </row>
    <row r="23" spans="1:34" ht="46" customHeight="1">
      <c r="A23" s="4" t="s">
        <v>205</v>
      </c>
      <c r="B23" s="5" t="s">
        <v>8</v>
      </c>
      <c r="C23" s="5" t="s">
        <v>6</v>
      </c>
      <c r="D23" s="5" t="s">
        <v>7</v>
      </c>
      <c r="E23" s="1" t="s">
        <v>299</v>
      </c>
      <c r="F23" s="5">
        <v>276.19</v>
      </c>
      <c r="H23" s="5">
        <v>120.84</v>
      </c>
      <c r="I23" s="5">
        <v>0.05</v>
      </c>
      <c r="J23" s="5">
        <v>0.04</v>
      </c>
      <c r="K23" s="5">
        <v>0.37</v>
      </c>
      <c r="L23" s="5">
        <v>0.68</v>
      </c>
      <c r="M23" s="5">
        <v>1.84</v>
      </c>
      <c r="N23" s="5">
        <v>23.5</v>
      </c>
      <c r="O23" s="5">
        <v>90.83</v>
      </c>
      <c r="P23" s="5">
        <v>3.51</v>
      </c>
      <c r="Q23" s="5">
        <f t="shared" si="0"/>
        <v>120.82000000000001</v>
      </c>
      <c r="T23" s="5">
        <f t="shared" si="4"/>
        <v>4.1383876841582519E-2</v>
      </c>
      <c r="U23" s="5">
        <f t="shared" si="5"/>
        <v>3.3107101473266017E-2</v>
      </c>
      <c r="V23" s="5">
        <f t="shared" si="6"/>
        <v>0.30624068862771059</v>
      </c>
      <c r="W23" s="5">
        <f t="shared" si="7"/>
        <v>0.56282072504552227</v>
      </c>
      <c r="X23" s="5">
        <f t="shared" si="8"/>
        <v>1.5229266677702367</v>
      </c>
      <c r="Y23" s="5">
        <f t="shared" si="9"/>
        <v>19.450422115543784</v>
      </c>
      <c r="Z23" s="5">
        <f t="shared" si="10"/>
        <v>75.177950670418809</v>
      </c>
      <c r="AA23" s="5">
        <f t="shared" si="11"/>
        <v>2.9051481542790922</v>
      </c>
      <c r="AB23" s="5">
        <f t="shared" si="12"/>
        <v>100</v>
      </c>
      <c r="AE23" s="5">
        <f t="shared" si="1"/>
        <v>7.4490978314848535E-2</v>
      </c>
      <c r="AF23" s="5">
        <f t="shared" si="2"/>
        <v>2.3919880814434693</v>
      </c>
      <c r="AG23" s="5">
        <f t="shared" si="3"/>
        <v>97.533520940241687</v>
      </c>
      <c r="AH23" s="5" t="s">
        <v>115</v>
      </c>
    </row>
    <row r="24" spans="1:34" ht="46" customHeight="1">
      <c r="A24" s="4" t="s">
        <v>206</v>
      </c>
      <c r="B24" s="5" t="s">
        <v>13</v>
      </c>
      <c r="C24" s="5" t="s">
        <v>9</v>
      </c>
      <c r="D24" s="5" t="s">
        <v>10</v>
      </c>
      <c r="E24" s="1" t="s">
        <v>300</v>
      </c>
      <c r="F24" s="5">
        <v>137.74</v>
      </c>
      <c r="G24" s="5">
        <f>F24-H24</f>
        <v>111.04</v>
      </c>
      <c r="H24" s="5">
        <v>26.7</v>
      </c>
      <c r="I24" s="5">
        <v>1.04</v>
      </c>
      <c r="J24" s="5">
        <v>0.6</v>
      </c>
      <c r="K24" s="5">
        <v>3.72</v>
      </c>
      <c r="L24" s="5">
        <v>4.6500000000000004</v>
      </c>
      <c r="M24" s="5">
        <v>6.69</v>
      </c>
      <c r="N24" s="5">
        <v>7.75</v>
      </c>
      <c r="O24" s="5">
        <v>2.1800000000000002</v>
      </c>
      <c r="P24" s="5">
        <v>7.0000000000000007E-2</v>
      </c>
      <c r="Q24" s="5">
        <f t="shared" si="0"/>
        <v>26.700000000000003</v>
      </c>
      <c r="T24" s="5">
        <f t="shared" si="4"/>
        <v>3.8951310861423218</v>
      </c>
      <c r="U24" s="5">
        <f t="shared" si="5"/>
        <v>2.2471910112359548</v>
      </c>
      <c r="V24" s="5">
        <f t="shared" si="6"/>
        <v>13.93258426966292</v>
      </c>
      <c r="W24" s="5">
        <f t="shared" si="7"/>
        <v>17.415730337078649</v>
      </c>
      <c r="X24" s="5">
        <f t="shared" si="8"/>
        <v>25.056179775280896</v>
      </c>
      <c r="Y24" s="5">
        <f t="shared" si="9"/>
        <v>29.026217228464418</v>
      </c>
      <c r="Z24" s="5">
        <f t="shared" si="10"/>
        <v>8.1647940074906362</v>
      </c>
      <c r="AA24" s="5">
        <f t="shared" si="11"/>
        <v>0.26217228464419479</v>
      </c>
      <c r="AB24" s="5">
        <f t="shared" si="12"/>
        <v>100</v>
      </c>
      <c r="AE24" s="5">
        <f t="shared" si="1"/>
        <v>6.1423220973782762</v>
      </c>
      <c r="AF24" s="5">
        <f t="shared" si="2"/>
        <v>56.404494382022463</v>
      </c>
      <c r="AG24" s="5">
        <f t="shared" si="3"/>
        <v>37.453183520599246</v>
      </c>
      <c r="AH24" s="5" t="s">
        <v>115</v>
      </c>
    </row>
    <row r="25" spans="1:34" ht="46" customHeight="1">
      <c r="A25" s="4" t="s">
        <v>207</v>
      </c>
      <c r="B25" s="5" t="s">
        <v>13</v>
      </c>
      <c r="C25" s="5" t="s">
        <v>11</v>
      </c>
      <c r="D25" s="5" t="s">
        <v>12</v>
      </c>
      <c r="E25" s="1" t="s">
        <v>301</v>
      </c>
      <c r="F25" s="5">
        <v>121.44</v>
      </c>
      <c r="H25" s="5">
        <v>95.15</v>
      </c>
      <c r="I25" s="5">
        <v>24.29</v>
      </c>
      <c r="J25" s="5">
        <v>4.05</v>
      </c>
      <c r="K25" s="5">
        <v>23.09</v>
      </c>
      <c r="L25" s="5">
        <v>14.41</v>
      </c>
      <c r="M25" s="5">
        <v>13.17</v>
      </c>
      <c r="N25" s="5">
        <v>6.92</v>
      </c>
      <c r="O25" s="5">
        <v>7.91</v>
      </c>
      <c r="P25" s="5">
        <v>1.0900000000000001</v>
      </c>
      <c r="Q25" s="5">
        <f t="shared" si="0"/>
        <v>94.93</v>
      </c>
      <c r="T25" s="5">
        <f t="shared" si="4"/>
        <v>25.587274834088277</v>
      </c>
      <c r="U25" s="5">
        <f t="shared" si="5"/>
        <v>4.266301485304961</v>
      </c>
      <c r="V25" s="5">
        <f t="shared" si="6"/>
        <v>24.323185505109027</v>
      </c>
      <c r="W25" s="5">
        <f t="shared" si="7"/>
        <v>15.179606025492468</v>
      </c>
      <c r="X25" s="5">
        <f t="shared" si="8"/>
        <v>13.873380385547243</v>
      </c>
      <c r="Y25" s="5">
        <f t="shared" si="9"/>
        <v>7.2895817971136614</v>
      </c>
      <c r="Z25" s="5">
        <f t="shared" si="10"/>
        <v>8.3324554935215414</v>
      </c>
      <c r="AA25" s="5">
        <f t="shared" si="11"/>
        <v>1.1482144738228168</v>
      </c>
      <c r="AB25" s="5">
        <f t="shared" si="12"/>
        <v>100</v>
      </c>
      <c r="AE25" s="5">
        <f t="shared" si="1"/>
        <v>29.853576319393238</v>
      </c>
      <c r="AF25" s="5">
        <f t="shared" si="2"/>
        <v>53.376171916148742</v>
      </c>
      <c r="AG25" s="5">
        <f t="shared" si="3"/>
        <v>16.770251764458017</v>
      </c>
      <c r="AH25" s="5" t="s">
        <v>115</v>
      </c>
    </row>
    <row r="26" spans="1:34" ht="46" customHeight="1">
      <c r="A26" s="4" t="s">
        <v>208</v>
      </c>
      <c r="B26" s="5" t="s">
        <v>18</v>
      </c>
      <c r="C26" s="5" t="s">
        <v>14</v>
      </c>
      <c r="D26" s="5" t="s">
        <v>15</v>
      </c>
      <c r="E26" s="1" t="s">
        <v>302</v>
      </c>
      <c r="H26" s="5">
        <v>172.32</v>
      </c>
      <c r="I26" s="5">
        <v>21.99</v>
      </c>
      <c r="J26" s="5">
        <v>4.8600000000000003</v>
      </c>
      <c r="K26" s="5">
        <v>20.29</v>
      </c>
      <c r="L26" s="5">
        <v>24.85</v>
      </c>
      <c r="M26" s="5">
        <v>50.47</v>
      </c>
      <c r="N26" s="5">
        <v>31.86</v>
      </c>
      <c r="O26" s="5">
        <v>15.56</v>
      </c>
      <c r="P26" s="5">
        <v>2.0699999999999998</v>
      </c>
      <c r="Q26" s="5">
        <f t="shared" si="0"/>
        <v>171.95</v>
      </c>
      <c r="T26" s="5">
        <f t="shared" si="4"/>
        <v>12.788601337598138</v>
      </c>
      <c r="U26" s="5">
        <f t="shared" si="5"/>
        <v>2.8264030241349234</v>
      </c>
      <c r="V26" s="5">
        <f t="shared" si="6"/>
        <v>11.799941843559173</v>
      </c>
      <c r="W26" s="5">
        <f t="shared" si="7"/>
        <v>14.451875545216636</v>
      </c>
      <c r="X26" s="5">
        <f t="shared" si="8"/>
        <v>29.351555684792093</v>
      </c>
      <c r="Y26" s="5">
        <f t="shared" si="9"/>
        <v>18.528642047106718</v>
      </c>
      <c r="Z26" s="5">
        <f t="shared" si="10"/>
        <v>9.0491421924978201</v>
      </c>
      <c r="AA26" s="5">
        <f t="shared" si="11"/>
        <v>1.2038383250945042</v>
      </c>
      <c r="AB26" s="5">
        <f t="shared" si="12"/>
        <v>100.00000000000001</v>
      </c>
      <c r="AE26" s="5">
        <f t="shared" si="1"/>
        <v>15.61500436173306</v>
      </c>
      <c r="AF26" s="5">
        <f t="shared" si="2"/>
        <v>55.603373073567901</v>
      </c>
      <c r="AG26" s="5">
        <f t="shared" si="3"/>
        <v>28.781622564699045</v>
      </c>
      <c r="AH26" s="5" t="s">
        <v>115</v>
      </c>
    </row>
    <row r="27" spans="1:34" ht="46" customHeight="1">
      <c r="A27" s="4" t="s">
        <v>209</v>
      </c>
      <c r="B27" s="5" t="s">
        <v>18</v>
      </c>
      <c r="C27" s="5" t="s">
        <v>16</v>
      </c>
      <c r="D27" s="5" t="s">
        <v>17</v>
      </c>
      <c r="E27" s="1" t="s">
        <v>303</v>
      </c>
      <c r="F27" s="5">
        <v>40.909999999999997</v>
      </c>
      <c r="G27" s="5">
        <v>30.97</v>
      </c>
      <c r="H27" s="5">
        <v>9.92</v>
      </c>
      <c r="I27" s="5">
        <v>0.31</v>
      </c>
      <c r="J27" s="5">
        <v>0.26</v>
      </c>
      <c r="K27" s="5">
        <v>2.78</v>
      </c>
      <c r="L27" s="5">
        <v>2.81</v>
      </c>
      <c r="M27" s="5">
        <v>2.41</v>
      </c>
      <c r="N27" s="5">
        <v>0.25</v>
      </c>
      <c r="O27" s="5">
        <v>0.9</v>
      </c>
      <c r="P27" s="5">
        <v>0.17</v>
      </c>
      <c r="Q27" s="5">
        <f t="shared" si="0"/>
        <v>9.89</v>
      </c>
      <c r="T27" s="5">
        <f t="shared" si="4"/>
        <v>3.1344792719919106</v>
      </c>
      <c r="U27" s="5">
        <f t="shared" si="5"/>
        <v>2.6289180990899901</v>
      </c>
      <c r="V27" s="5">
        <f t="shared" si="6"/>
        <v>28.109201213346815</v>
      </c>
      <c r="W27" s="5">
        <f t="shared" si="7"/>
        <v>28.412537917087967</v>
      </c>
      <c r="X27" s="5">
        <f t="shared" si="8"/>
        <v>24.368048533872599</v>
      </c>
      <c r="Y27" s="5">
        <f t="shared" si="9"/>
        <v>2.5278058645096055</v>
      </c>
      <c r="Z27" s="5">
        <f t="shared" si="10"/>
        <v>9.1001011122345812</v>
      </c>
      <c r="AA27" s="5">
        <f t="shared" si="11"/>
        <v>1.7189079878665317</v>
      </c>
      <c r="AB27" s="5">
        <f t="shared" si="12"/>
        <v>100</v>
      </c>
      <c r="AE27" s="5">
        <f t="shared" si="1"/>
        <v>5.7633973710819006</v>
      </c>
      <c r="AF27" s="5">
        <f t="shared" si="2"/>
        <v>80.889787664307377</v>
      </c>
      <c r="AG27" s="5">
        <f t="shared" si="3"/>
        <v>13.346814964610719</v>
      </c>
      <c r="AH27" s="5" t="s">
        <v>115</v>
      </c>
    </row>
    <row r="28" spans="1:34" ht="46" customHeight="1">
      <c r="A28" s="4" t="s">
        <v>210</v>
      </c>
      <c r="B28" s="5" t="s">
        <v>23</v>
      </c>
      <c r="C28" s="5" t="s">
        <v>19</v>
      </c>
      <c r="D28" s="5" t="s">
        <v>20</v>
      </c>
      <c r="E28" s="1" t="s">
        <v>304</v>
      </c>
      <c r="F28" s="5">
        <v>56.36</v>
      </c>
      <c r="G28" s="5">
        <f>F28-H28</f>
        <v>31.41</v>
      </c>
      <c r="H28" s="5">
        <v>24.95</v>
      </c>
      <c r="I28" s="5">
        <v>0.28999999999999998</v>
      </c>
      <c r="J28" s="5">
        <v>0.16</v>
      </c>
      <c r="K28" s="5">
        <v>1.85</v>
      </c>
      <c r="L28" s="5">
        <v>2.08</v>
      </c>
      <c r="M28" s="5">
        <v>2.2000000000000002</v>
      </c>
      <c r="N28" s="5">
        <v>4.1399999999999997</v>
      </c>
      <c r="O28" s="5">
        <v>13.12</v>
      </c>
      <c r="P28" s="5">
        <v>0.71</v>
      </c>
      <c r="Q28" s="5">
        <f t="shared" si="0"/>
        <v>24.549999999999997</v>
      </c>
      <c r="T28" s="5">
        <f t="shared" si="4"/>
        <v>1.1812627291242364</v>
      </c>
      <c r="U28" s="5">
        <f t="shared" si="5"/>
        <v>0.65173116089613048</v>
      </c>
      <c r="V28" s="5">
        <f t="shared" si="6"/>
        <v>7.5356415478615091</v>
      </c>
      <c r="W28" s="5">
        <f t="shared" si="7"/>
        <v>8.4725050916496958</v>
      </c>
      <c r="X28" s="5">
        <f t="shared" si="8"/>
        <v>8.9613034623217942</v>
      </c>
      <c r="Y28" s="5">
        <f t="shared" si="9"/>
        <v>16.863543788187375</v>
      </c>
      <c r="Z28" s="5">
        <f t="shared" si="10"/>
        <v>53.441955193482691</v>
      </c>
      <c r="AA28" s="5">
        <f t="shared" si="11"/>
        <v>2.8920570264765786</v>
      </c>
      <c r="AB28" s="5">
        <f t="shared" si="12"/>
        <v>100</v>
      </c>
      <c r="AE28" s="5">
        <f t="shared" si="1"/>
        <v>1.8329938900203668</v>
      </c>
      <c r="AF28" s="5">
        <f t="shared" si="2"/>
        <v>24.969450101832997</v>
      </c>
      <c r="AG28" s="5">
        <f t="shared" si="3"/>
        <v>73.197556008146648</v>
      </c>
      <c r="AH28" s="5" t="s">
        <v>115</v>
      </c>
    </row>
    <row r="29" spans="1:34" ht="46" customHeight="1">
      <c r="A29" s="4" t="s">
        <v>211</v>
      </c>
      <c r="B29" s="5" t="s">
        <v>23</v>
      </c>
      <c r="C29" s="5" t="s">
        <v>21</v>
      </c>
      <c r="D29" s="5" t="s">
        <v>22</v>
      </c>
      <c r="E29" s="1" t="s">
        <v>305</v>
      </c>
      <c r="F29" s="5">
        <v>150.74</v>
      </c>
      <c r="H29" s="5">
        <v>126.28</v>
      </c>
      <c r="I29" s="5">
        <v>2.2599999999999998</v>
      </c>
      <c r="J29" s="5">
        <v>0.6</v>
      </c>
      <c r="K29" s="5">
        <v>5.51</v>
      </c>
      <c r="L29" s="5">
        <v>7.66</v>
      </c>
      <c r="M29" s="5">
        <v>21.72</v>
      </c>
      <c r="N29" s="5">
        <v>46.66</v>
      </c>
      <c r="O29" s="5">
        <v>40.32</v>
      </c>
      <c r="P29" s="5">
        <v>1.22</v>
      </c>
      <c r="Q29" s="5">
        <f t="shared" si="0"/>
        <v>125.94999999999999</v>
      </c>
      <c r="T29" s="5">
        <f t="shared" si="4"/>
        <v>1.7943628423977769</v>
      </c>
      <c r="U29" s="5">
        <f t="shared" si="5"/>
        <v>0.47637951568082576</v>
      </c>
      <c r="V29" s="5">
        <f t="shared" si="6"/>
        <v>4.3747518856689167</v>
      </c>
      <c r="W29" s="5">
        <f t="shared" si="7"/>
        <v>6.0817784835252091</v>
      </c>
      <c r="X29" s="5">
        <f t="shared" si="8"/>
        <v>17.244938467645891</v>
      </c>
      <c r="Y29" s="5">
        <f t="shared" si="9"/>
        <v>37.046447002778883</v>
      </c>
      <c r="Z29" s="5">
        <f t="shared" si="10"/>
        <v>32.012703453751492</v>
      </c>
      <c r="AA29" s="5">
        <f t="shared" si="11"/>
        <v>0.96863834855101227</v>
      </c>
      <c r="AB29" s="5">
        <f t="shared" si="12"/>
        <v>100.00000000000001</v>
      </c>
      <c r="AE29" s="5">
        <f t="shared" si="1"/>
        <v>2.2707423580786026</v>
      </c>
      <c r="AF29" s="5">
        <f t="shared" si="2"/>
        <v>27.701468836840018</v>
      </c>
      <c r="AG29" s="5">
        <f t="shared" si="3"/>
        <v>70.027788805081386</v>
      </c>
      <c r="AH29" s="5" t="s">
        <v>115</v>
      </c>
    </row>
    <row r="30" spans="1:34" ht="46" customHeight="1">
      <c r="A30" s="4" t="s">
        <v>212</v>
      </c>
      <c r="B30" s="5" t="s">
        <v>28</v>
      </c>
      <c r="C30" s="5" t="s">
        <v>24</v>
      </c>
      <c r="D30" s="5" t="s">
        <v>25</v>
      </c>
      <c r="E30" s="1" t="s">
        <v>306</v>
      </c>
      <c r="F30" s="5">
        <v>109.6</v>
      </c>
      <c r="H30" s="5">
        <v>85.14</v>
      </c>
      <c r="I30" s="5">
        <v>19.399999999999999</v>
      </c>
      <c r="J30" s="5">
        <v>1.41</v>
      </c>
      <c r="K30" s="5">
        <v>8.2100000000000009</v>
      </c>
      <c r="L30" s="5">
        <v>9.93</v>
      </c>
      <c r="M30" s="5">
        <v>17.3</v>
      </c>
      <c r="N30" s="5">
        <v>19.260000000000002</v>
      </c>
      <c r="O30" s="5">
        <v>8.64</v>
      </c>
      <c r="P30" s="5">
        <v>0.77</v>
      </c>
      <c r="Q30" s="5">
        <f t="shared" si="0"/>
        <v>84.92</v>
      </c>
      <c r="T30" s="5">
        <f t="shared" si="4"/>
        <v>22.845030617051339</v>
      </c>
      <c r="U30" s="5">
        <f t="shared" si="5"/>
        <v>1.6603862458784737</v>
      </c>
      <c r="V30" s="5">
        <f t="shared" si="6"/>
        <v>9.6679227508243066</v>
      </c>
      <c r="W30" s="5">
        <f t="shared" si="7"/>
        <v>11.693358455016485</v>
      </c>
      <c r="X30" s="5">
        <f t="shared" si="8"/>
        <v>20.372114931700423</v>
      </c>
      <c r="Y30" s="5">
        <f t="shared" si="9"/>
        <v>22.680169571361283</v>
      </c>
      <c r="Z30" s="5">
        <f t="shared" si="10"/>
        <v>10.174281676872351</v>
      </c>
      <c r="AA30" s="5">
        <f t="shared" si="11"/>
        <v>0.90673575129533668</v>
      </c>
      <c r="AB30" s="5">
        <f t="shared" si="12"/>
        <v>100.00000000000001</v>
      </c>
      <c r="AE30" s="5">
        <f t="shared" si="1"/>
        <v>24.505416862929813</v>
      </c>
      <c r="AF30" s="5">
        <f t="shared" si="2"/>
        <v>41.733396137541213</v>
      </c>
      <c r="AG30" s="5">
        <f t="shared" si="3"/>
        <v>33.761186999528967</v>
      </c>
      <c r="AH30" s="5" t="s">
        <v>115</v>
      </c>
    </row>
    <row r="31" spans="1:34" ht="46" customHeight="1">
      <c r="A31" s="4" t="s">
        <v>213</v>
      </c>
      <c r="B31" s="5" t="s">
        <v>28</v>
      </c>
      <c r="C31" s="5" t="s">
        <v>26</v>
      </c>
      <c r="D31" s="5" t="s">
        <v>27</v>
      </c>
      <c r="E31" s="1" t="s">
        <v>307</v>
      </c>
      <c r="F31" s="5">
        <v>123.28</v>
      </c>
      <c r="H31" s="5">
        <v>97.97</v>
      </c>
      <c r="I31" s="5">
        <v>6.68</v>
      </c>
      <c r="J31" s="5">
        <v>1.52</v>
      </c>
      <c r="K31" s="5">
        <v>13.58</v>
      </c>
      <c r="L31" s="5">
        <v>18.61</v>
      </c>
      <c r="M31" s="5">
        <v>34.83</v>
      </c>
      <c r="N31" s="5">
        <v>13.11</v>
      </c>
      <c r="O31" s="5">
        <v>8.44</v>
      </c>
      <c r="P31" s="5">
        <v>0.99</v>
      </c>
      <c r="Q31" s="5">
        <f t="shared" si="0"/>
        <v>97.759999999999991</v>
      </c>
      <c r="T31" s="5">
        <f t="shared" si="4"/>
        <v>6.8330605564648126</v>
      </c>
      <c r="U31" s="5">
        <f t="shared" si="5"/>
        <v>1.5548281505728316</v>
      </c>
      <c r="V31" s="5">
        <f t="shared" si="6"/>
        <v>13.891162029459903</v>
      </c>
      <c r="W31" s="5">
        <f t="shared" si="7"/>
        <v>19.036415711947626</v>
      </c>
      <c r="X31" s="5">
        <f t="shared" si="8"/>
        <v>35.628068739770868</v>
      </c>
      <c r="Y31" s="5">
        <f t="shared" si="9"/>
        <v>13.410392798690671</v>
      </c>
      <c r="Z31" s="5">
        <f t="shared" si="10"/>
        <v>8.6333878887070377</v>
      </c>
      <c r="AA31" s="5">
        <f t="shared" si="11"/>
        <v>1.0126841243862521</v>
      </c>
      <c r="AB31" s="5">
        <f t="shared" si="12"/>
        <v>99.999999999999986</v>
      </c>
      <c r="AE31" s="5">
        <f t="shared" si="1"/>
        <v>8.3878887070376447</v>
      </c>
      <c r="AF31" s="5">
        <f t="shared" si="2"/>
        <v>68.5556464811784</v>
      </c>
      <c r="AG31" s="5">
        <f t="shared" si="3"/>
        <v>23.056464811783957</v>
      </c>
      <c r="AH31" s="5" t="s">
        <v>115</v>
      </c>
    </row>
    <row r="32" spans="1:34" ht="46" customHeight="1">
      <c r="A32" s="4" t="s">
        <v>214</v>
      </c>
      <c r="B32" s="5" t="s">
        <v>173</v>
      </c>
      <c r="C32" s="5" t="s">
        <v>29</v>
      </c>
      <c r="D32" s="5" t="s">
        <v>30</v>
      </c>
      <c r="E32" s="1"/>
      <c r="F32" s="5">
        <v>245.05</v>
      </c>
      <c r="H32" s="5">
        <v>89.49</v>
      </c>
      <c r="I32" s="5">
        <v>6.86</v>
      </c>
      <c r="J32" s="5">
        <v>2.68</v>
      </c>
      <c r="K32" s="5">
        <v>14.37</v>
      </c>
      <c r="L32" s="5">
        <v>18.940000000000001</v>
      </c>
      <c r="M32" s="5">
        <v>32.25</v>
      </c>
      <c r="N32" s="5">
        <v>6.91</v>
      </c>
      <c r="O32" s="5">
        <v>6.99</v>
      </c>
      <c r="P32" s="5">
        <v>0.24</v>
      </c>
      <c r="Q32" s="5">
        <f t="shared" si="0"/>
        <v>89.239999999999981</v>
      </c>
      <c r="T32" s="5">
        <f t="shared" si="4"/>
        <v>7.6871358135365329</v>
      </c>
      <c r="U32" s="5">
        <f t="shared" si="5"/>
        <v>3.0031376064545054</v>
      </c>
      <c r="V32" s="5">
        <f t="shared" si="6"/>
        <v>16.102644554011654</v>
      </c>
      <c r="W32" s="5">
        <f t="shared" si="7"/>
        <v>21.223666517256842</v>
      </c>
      <c r="X32" s="5">
        <f t="shared" si="8"/>
        <v>36.138502913491713</v>
      </c>
      <c r="Y32" s="5">
        <f t="shared" si="9"/>
        <v>7.7431645002241156</v>
      </c>
      <c r="Z32" s="5">
        <f t="shared" si="10"/>
        <v>7.8328103989242521</v>
      </c>
      <c r="AA32" s="5">
        <f t="shared" si="11"/>
        <v>0.26893769610040347</v>
      </c>
      <c r="AB32" s="5">
        <f t="shared" si="12"/>
        <v>100.00000000000001</v>
      </c>
      <c r="AE32" s="5">
        <f t="shared" si="1"/>
        <v>10.690273419991039</v>
      </c>
      <c r="AF32" s="5">
        <f t="shared" si="2"/>
        <v>73.464813984760212</v>
      </c>
      <c r="AG32" s="5">
        <f t="shared" si="3"/>
        <v>15.84491259524877</v>
      </c>
      <c r="AH32" s="5" t="s">
        <v>115</v>
      </c>
    </row>
    <row r="33" spans="1:34" ht="46" customHeight="1">
      <c r="A33" s="4" t="s">
        <v>241</v>
      </c>
      <c r="B33" s="5" t="s">
        <v>173</v>
      </c>
      <c r="C33" s="5" t="s">
        <v>31</v>
      </c>
      <c r="D33" s="5" t="s">
        <v>172</v>
      </c>
      <c r="E33" s="1" t="s">
        <v>48</v>
      </c>
      <c r="F33" s="5">
        <v>119.45</v>
      </c>
      <c r="H33" s="5">
        <v>94.18</v>
      </c>
      <c r="I33" s="5">
        <v>10.83</v>
      </c>
      <c r="J33" s="5">
        <v>2.56</v>
      </c>
      <c r="K33" s="5">
        <v>12.75</v>
      </c>
      <c r="L33" s="5">
        <v>20.13</v>
      </c>
      <c r="M33" s="5">
        <v>39.89</v>
      </c>
      <c r="N33" s="5">
        <v>5.49</v>
      </c>
      <c r="O33" s="5">
        <v>2.06</v>
      </c>
      <c r="P33" s="5">
        <v>0.25</v>
      </c>
      <c r="Q33" s="5">
        <f t="shared" si="0"/>
        <v>93.96</v>
      </c>
      <c r="T33" s="5">
        <f t="shared" si="4"/>
        <v>11.526181353767562</v>
      </c>
      <c r="U33" s="5">
        <f t="shared" si="5"/>
        <v>2.7245636441038745</v>
      </c>
      <c r="V33" s="5">
        <f t="shared" si="6"/>
        <v>13.569604086845466</v>
      </c>
      <c r="W33" s="5">
        <f t="shared" si="7"/>
        <v>21.424010217113665</v>
      </c>
      <c r="X33" s="5">
        <f t="shared" si="8"/>
        <v>42.454235845040444</v>
      </c>
      <c r="Y33" s="5">
        <f t="shared" si="9"/>
        <v>5.8429118773946369</v>
      </c>
      <c r="Z33" s="5">
        <f t="shared" si="10"/>
        <v>2.1924223073648363</v>
      </c>
      <c r="AA33" s="5">
        <f t="shared" si="11"/>
        <v>0.26607066836951898</v>
      </c>
      <c r="AB33" s="5">
        <f t="shared" si="12"/>
        <v>100.00000000000001</v>
      </c>
      <c r="AE33" s="5">
        <f t="shared" si="1"/>
        <v>14.250744997871436</v>
      </c>
      <c r="AF33" s="5">
        <f t="shared" si="2"/>
        <v>77.447850148999578</v>
      </c>
      <c r="AG33" s="5">
        <f t="shared" si="3"/>
        <v>8.301404853128993</v>
      </c>
      <c r="AH33" s="5" t="s">
        <v>115</v>
      </c>
    </row>
    <row r="34" spans="1:34" ht="46" customHeight="1">
      <c r="A34" s="4" t="s">
        <v>242</v>
      </c>
      <c r="B34" s="5" t="s">
        <v>178</v>
      </c>
      <c r="C34" s="5" t="s">
        <v>174</v>
      </c>
      <c r="D34" s="5" t="s">
        <v>175</v>
      </c>
      <c r="E34" s="1" t="s">
        <v>49</v>
      </c>
      <c r="F34" s="5">
        <v>235.3</v>
      </c>
      <c r="H34" s="5">
        <v>78.62</v>
      </c>
      <c r="I34" s="5">
        <v>0.08</v>
      </c>
      <c r="J34" s="5">
        <v>0.04</v>
      </c>
      <c r="K34" s="5">
        <v>1.21</v>
      </c>
      <c r="L34" s="5">
        <v>1.74</v>
      </c>
      <c r="M34" s="5">
        <v>3.21</v>
      </c>
      <c r="N34" s="5">
        <v>17.059999999999999</v>
      </c>
      <c r="O34" s="5">
        <v>53.87</v>
      </c>
      <c r="P34" s="5">
        <v>1.33</v>
      </c>
      <c r="Q34" s="5">
        <f t="shared" si="0"/>
        <v>78.539999999999992</v>
      </c>
      <c r="T34" s="5">
        <f t="shared" si="4"/>
        <v>0.10185892538833717</v>
      </c>
      <c r="U34" s="5">
        <f t="shared" si="5"/>
        <v>5.0929462694168585E-2</v>
      </c>
      <c r="V34" s="5">
        <f t="shared" si="6"/>
        <v>1.5406162464985995</v>
      </c>
      <c r="W34" s="5">
        <f t="shared" si="7"/>
        <v>2.2154316271963332</v>
      </c>
      <c r="X34" s="5">
        <f t="shared" si="8"/>
        <v>4.0870893812070284</v>
      </c>
      <c r="Y34" s="5">
        <f t="shared" si="9"/>
        <v>21.7214158390629</v>
      </c>
      <c r="Z34" s="5">
        <f t="shared" si="10"/>
        <v>68.589253883371541</v>
      </c>
      <c r="AA34" s="5">
        <f t="shared" si="11"/>
        <v>1.6934046345811056</v>
      </c>
      <c r="AB34" s="5">
        <f t="shared" si="12"/>
        <v>100</v>
      </c>
      <c r="AE34" s="5">
        <f t="shared" ref="AE34:AE64" si="13">SUM(T34:U34)</f>
        <v>0.15278838808250575</v>
      </c>
      <c r="AF34" s="5">
        <f t="shared" ref="AF34:AF64" si="14">SUM(V34:X34)</f>
        <v>7.8431372549019613</v>
      </c>
      <c r="AG34" s="5">
        <f t="shared" ref="AG34:AG64" si="15">SUM(Y34:AA34)</f>
        <v>92.00407435701554</v>
      </c>
      <c r="AH34" s="5" t="s">
        <v>115</v>
      </c>
    </row>
    <row r="35" spans="1:34" ht="46" customHeight="1">
      <c r="A35" s="4" t="s">
        <v>243</v>
      </c>
      <c r="B35" s="5" t="s">
        <v>178</v>
      </c>
      <c r="C35" s="5" t="s">
        <v>176</v>
      </c>
      <c r="D35" s="5" t="s">
        <v>177</v>
      </c>
      <c r="E35" s="1" t="s">
        <v>50</v>
      </c>
      <c r="F35" s="5">
        <v>101.74</v>
      </c>
      <c r="H35" s="5">
        <v>76.180000000000007</v>
      </c>
      <c r="I35" s="5">
        <v>1.51</v>
      </c>
      <c r="J35" s="5">
        <v>0.45</v>
      </c>
      <c r="K35" s="5">
        <v>4.26</v>
      </c>
      <c r="L35" s="5">
        <v>5.03</v>
      </c>
      <c r="M35" s="5">
        <v>6.58</v>
      </c>
      <c r="N35" s="5">
        <v>16.059999999999999</v>
      </c>
      <c r="O35" s="5">
        <v>41.14</v>
      </c>
      <c r="P35" s="5">
        <v>1</v>
      </c>
      <c r="Q35" s="5">
        <f t="shared" si="0"/>
        <v>76.03</v>
      </c>
      <c r="T35" s="5">
        <f t="shared" si="4"/>
        <v>1.9860581349467314</v>
      </c>
      <c r="U35" s="5">
        <f t="shared" si="5"/>
        <v>0.59187162961988693</v>
      </c>
      <c r="V35" s="5">
        <f t="shared" si="6"/>
        <v>5.6030514270682623</v>
      </c>
      <c r="W35" s="5">
        <f t="shared" si="7"/>
        <v>6.6158095488622921</v>
      </c>
      <c r="X35" s="5">
        <f t="shared" si="8"/>
        <v>8.6544784953307907</v>
      </c>
      <c r="Y35" s="5">
        <f t="shared" si="9"/>
        <v>21.12324082598974</v>
      </c>
      <c r="Z35" s="5">
        <f t="shared" si="10"/>
        <v>54.110219650138106</v>
      </c>
      <c r="AA35" s="5">
        <f t="shared" si="11"/>
        <v>1.3152702880441929</v>
      </c>
      <c r="AB35" s="5">
        <f t="shared" si="12"/>
        <v>100</v>
      </c>
      <c r="AE35" s="5">
        <f t="shared" si="13"/>
        <v>2.5779297645666182</v>
      </c>
      <c r="AF35" s="5">
        <f t="shared" si="14"/>
        <v>20.873339471261346</v>
      </c>
      <c r="AG35" s="5">
        <f t="shared" si="15"/>
        <v>76.548730764172035</v>
      </c>
      <c r="AH35" s="5" t="s">
        <v>115</v>
      </c>
    </row>
    <row r="36" spans="1:34" ht="46" customHeight="1">
      <c r="A36" s="4" t="s">
        <v>244</v>
      </c>
      <c r="B36" s="5" t="s">
        <v>183</v>
      </c>
      <c r="C36" s="5" t="s">
        <v>179</v>
      </c>
      <c r="D36" s="5" t="s">
        <v>180</v>
      </c>
      <c r="E36" s="1" t="s">
        <v>236</v>
      </c>
      <c r="F36" s="5">
        <v>64.040000000000006</v>
      </c>
      <c r="G36" s="5">
        <f>F36-H36</f>
        <v>30.400000000000006</v>
      </c>
      <c r="H36" s="5">
        <v>33.64</v>
      </c>
      <c r="I36" s="5">
        <v>0.01</v>
      </c>
      <c r="J36" s="5">
        <v>0</v>
      </c>
      <c r="K36" s="5">
        <v>0.6</v>
      </c>
      <c r="L36" s="5">
        <v>1.07</v>
      </c>
      <c r="M36" s="5">
        <v>1.9</v>
      </c>
      <c r="N36" s="5">
        <v>7.91</v>
      </c>
      <c r="O36" s="5">
        <v>21.72</v>
      </c>
      <c r="P36" s="5">
        <v>0.4</v>
      </c>
      <c r="Q36" s="5">
        <f t="shared" si="0"/>
        <v>33.61</v>
      </c>
      <c r="T36" s="5">
        <f t="shared" si="4"/>
        <v>2.9753049687592979E-2</v>
      </c>
      <c r="U36" s="5">
        <f t="shared" si="5"/>
        <v>0</v>
      </c>
      <c r="V36" s="5">
        <f t="shared" si="6"/>
        <v>1.7851829812555786</v>
      </c>
      <c r="W36" s="5">
        <f t="shared" si="7"/>
        <v>3.1835763165724487</v>
      </c>
      <c r="X36" s="5">
        <f t="shared" si="8"/>
        <v>5.6530794406426654</v>
      </c>
      <c r="Y36" s="5">
        <f t="shared" si="9"/>
        <v>23.534662302886048</v>
      </c>
      <c r="Z36" s="5">
        <f t="shared" si="10"/>
        <v>64.623623921451951</v>
      </c>
      <c r="AA36" s="5">
        <f t="shared" si="11"/>
        <v>1.1901219875037192</v>
      </c>
      <c r="AB36" s="5">
        <f t="shared" si="12"/>
        <v>100</v>
      </c>
      <c r="AE36" s="5">
        <f t="shared" si="13"/>
        <v>2.9753049687592979E-2</v>
      </c>
      <c r="AF36" s="5">
        <f t="shared" si="14"/>
        <v>10.621838738470693</v>
      </c>
      <c r="AG36" s="5">
        <f t="shared" si="15"/>
        <v>89.348408211841715</v>
      </c>
      <c r="AH36" s="5" t="s">
        <v>115</v>
      </c>
    </row>
    <row r="37" spans="1:34" ht="46" customHeight="1">
      <c r="A37" s="4" t="s">
        <v>245</v>
      </c>
      <c r="B37" s="5" t="s">
        <v>183</v>
      </c>
      <c r="C37" s="5" t="s">
        <v>181</v>
      </c>
      <c r="D37" s="5" t="s">
        <v>182</v>
      </c>
      <c r="E37" s="1" t="s">
        <v>237</v>
      </c>
      <c r="F37" s="5">
        <v>260.77</v>
      </c>
      <c r="H37" s="5">
        <v>102.68</v>
      </c>
      <c r="I37" s="5">
        <v>0</v>
      </c>
      <c r="J37" s="5">
        <v>0.08</v>
      </c>
      <c r="K37" s="5">
        <v>1.1200000000000001</v>
      </c>
      <c r="L37" s="5">
        <v>1.97</v>
      </c>
      <c r="M37" s="5">
        <v>4.21</v>
      </c>
      <c r="N37" s="5">
        <v>23.64</v>
      </c>
      <c r="O37" s="5">
        <v>70.209999999999994</v>
      </c>
      <c r="P37" s="5">
        <v>1.37</v>
      </c>
      <c r="Q37" s="5">
        <f>SUM(I37:O37)</f>
        <v>101.22999999999999</v>
      </c>
      <c r="T37" s="5">
        <f>(I37/Q37)*100</f>
        <v>0</v>
      </c>
      <c r="U37" s="5">
        <f>(I37/Q37)*100</f>
        <v>0</v>
      </c>
      <c r="V37" s="5">
        <f>(J37/Q37)*100</f>
        <v>7.9027956139484351E-2</v>
      </c>
      <c r="W37" s="5">
        <f>(K37/Q37)*100</f>
        <v>1.106391385952781</v>
      </c>
      <c r="X37" s="5">
        <f>(L37/Q37)*100</f>
        <v>1.9460634199348021</v>
      </c>
      <c r="Y37" s="5">
        <f>(M37/Q37)*100</f>
        <v>4.1588461918403636</v>
      </c>
      <c r="Z37" s="5">
        <f>(N37/Q37)*100</f>
        <v>23.352761039217626</v>
      </c>
      <c r="AA37" s="5">
        <f>(O37/Q37)*100</f>
        <v>69.356910006914944</v>
      </c>
      <c r="AB37" s="5">
        <f t="shared" si="12"/>
        <v>100</v>
      </c>
      <c r="AE37" s="5">
        <f t="shared" si="13"/>
        <v>0</v>
      </c>
      <c r="AF37" s="5">
        <f t="shared" si="14"/>
        <v>3.1314827620270673</v>
      </c>
      <c r="AG37" s="5">
        <f t="shared" si="15"/>
        <v>96.868517237972938</v>
      </c>
      <c r="AH37" s="5" t="s">
        <v>115</v>
      </c>
    </row>
    <row r="38" spans="1:34" ht="46" customHeight="1">
      <c r="A38" s="6" t="s">
        <v>169</v>
      </c>
      <c r="B38" s="5" t="s">
        <v>188</v>
      </c>
      <c r="C38" s="5" t="s">
        <v>184</v>
      </c>
      <c r="D38" s="5" t="s">
        <v>185</v>
      </c>
      <c r="E38" s="1" t="s">
        <v>238</v>
      </c>
      <c r="F38" s="5">
        <v>132.37</v>
      </c>
      <c r="G38" s="5">
        <v>25.55</v>
      </c>
      <c r="H38" s="5">
        <f>F38-G38</f>
        <v>106.82000000000001</v>
      </c>
      <c r="I38" s="5">
        <v>0.1</v>
      </c>
      <c r="J38" s="5">
        <v>0.17</v>
      </c>
      <c r="K38" s="5">
        <v>1.92</v>
      </c>
      <c r="L38" s="5">
        <v>4.95</v>
      </c>
      <c r="M38" s="5">
        <v>8.9499999999999993</v>
      </c>
      <c r="N38" s="5">
        <v>37.1</v>
      </c>
      <c r="O38" s="5">
        <v>50.21</v>
      </c>
      <c r="P38" s="5">
        <v>1.66</v>
      </c>
      <c r="Q38" s="5">
        <f t="shared" si="0"/>
        <v>105.06</v>
      </c>
      <c r="T38" s="5">
        <f t="shared" si="4"/>
        <v>9.5183704549781076E-2</v>
      </c>
      <c r="U38" s="5">
        <f t="shared" si="5"/>
        <v>0.16181229773462785</v>
      </c>
      <c r="V38" s="5">
        <f t="shared" si="6"/>
        <v>1.8275271273557967</v>
      </c>
      <c r="W38" s="5">
        <f t="shared" si="7"/>
        <v>4.7115933752141634</v>
      </c>
      <c r="X38" s="5">
        <f t="shared" si="8"/>
        <v>8.5189415572054052</v>
      </c>
      <c r="Y38" s="5">
        <f t="shared" si="9"/>
        <v>35.31315438796878</v>
      </c>
      <c r="Z38" s="5">
        <f t="shared" si="10"/>
        <v>47.791738054445077</v>
      </c>
      <c r="AA38" s="5">
        <f t="shared" si="11"/>
        <v>1.5800494955263658</v>
      </c>
      <c r="AB38" s="5">
        <f t="shared" si="12"/>
        <v>100</v>
      </c>
      <c r="AE38" s="5">
        <f t="shared" si="13"/>
        <v>0.25699600228440894</v>
      </c>
      <c r="AF38" s="5">
        <f t="shared" si="14"/>
        <v>15.058062059775366</v>
      </c>
      <c r="AG38" s="5">
        <f t="shared" si="15"/>
        <v>84.684941937940224</v>
      </c>
      <c r="AH38" s="5" t="s">
        <v>115</v>
      </c>
    </row>
    <row r="39" spans="1:34" ht="46" customHeight="1">
      <c r="A39" s="6" t="s">
        <v>246</v>
      </c>
      <c r="B39" s="5" t="s">
        <v>188</v>
      </c>
      <c r="C39" s="5" t="s">
        <v>186</v>
      </c>
      <c r="D39" s="5" t="s">
        <v>187</v>
      </c>
      <c r="E39" s="1" t="s">
        <v>239</v>
      </c>
      <c r="F39" s="5">
        <v>127.69</v>
      </c>
      <c r="G39" s="5">
        <v>26.4</v>
      </c>
      <c r="H39" s="5">
        <f>F39-G39</f>
        <v>101.28999999999999</v>
      </c>
      <c r="I39" s="5">
        <v>0.61</v>
      </c>
      <c r="J39" s="5">
        <v>0.16</v>
      </c>
      <c r="K39" s="5">
        <v>1.2</v>
      </c>
      <c r="L39" s="5">
        <v>3.99</v>
      </c>
      <c r="M39" s="5">
        <v>11.87</v>
      </c>
      <c r="N39" s="5">
        <v>30.09</v>
      </c>
      <c r="O39" s="5">
        <v>49.83</v>
      </c>
      <c r="P39" s="5">
        <v>1.78</v>
      </c>
      <c r="Q39" s="5">
        <f t="shared" si="0"/>
        <v>99.53</v>
      </c>
      <c r="T39" s="5">
        <f t="shared" si="4"/>
        <v>0.61288053853109614</v>
      </c>
      <c r="U39" s="5">
        <f t="shared" si="5"/>
        <v>0.1607555510901236</v>
      </c>
      <c r="V39" s="5">
        <f t="shared" si="6"/>
        <v>1.2056666331759269</v>
      </c>
      <c r="W39" s="5">
        <f t="shared" si="7"/>
        <v>4.0088415553099566</v>
      </c>
      <c r="X39" s="5">
        <f t="shared" si="8"/>
        <v>11.926052446498542</v>
      </c>
      <c r="Y39" s="5">
        <f t="shared" si="9"/>
        <v>30.232090826886367</v>
      </c>
      <c r="Z39" s="5">
        <f t="shared" si="10"/>
        <v>50.065306942630357</v>
      </c>
      <c r="AA39" s="5">
        <f t="shared" si="11"/>
        <v>1.7884055058776247</v>
      </c>
      <c r="AB39" s="5">
        <f t="shared" si="12"/>
        <v>99.999999999999986</v>
      </c>
      <c r="AE39" s="5">
        <f t="shared" si="13"/>
        <v>0.77363608962121977</v>
      </c>
      <c r="AF39" s="5">
        <f t="shared" si="14"/>
        <v>17.140560634984425</v>
      </c>
      <c r="AG39" s="5">
        <f t="shared" si="15"/>
        <v>82.085803275394341</v>
      </c>
      <c r="AH39" s="5" t="s">
        <v>115</v>
      </c>
    </row>
    <row r="40" spans="1:34" ht="46" customHeight="1">
      <c r="A40" s="4" t="s">
        <v>247</v>
      </c>
      <c r="B40" s="5" t="s">
        <v>309</v>
      </c>
      <c r="C40" s="5" t="s">
        <v>121</v>
      </c>
      <c r="D40" s="7" t="s">
        <v>122</v>
      </c>
      <c r="E40" s="1" t="s">
        <v>240</v>
      </c>
      <c r="F40" s="5">
        <v>131.85</v>
      </c>
      <c r="H40" s="5">
        <v>105.55</v>
      </c>
      <c r="I40" s="5">
        <v>5.49</v>
      </c>
      <c r="J40" s="5">
        <v>1.24</v>
      </c>
      <c r="K40" s="5">
        <v>5.29</v>
      </c>
      <c r="L40" s="5">
        <v>6.02</v>
      </c>
      <c r="M40" s="5">
        <v>7.73</v>
      </c>
      <c r="N40" s="5">
        <v>4.8600000000000003</v>
      </c>
      <c r="O40" s="5">
        <v>56.94</v>
      </c>
      <c r="P40" s="5">
        <v>17.37</v>
      </c>
      <c r="Q40" s="5">
        <f t="shared" si="0"/>
        <v>104.94</v>
      </c>
      <c r="T40" s="5">
        <f t="shared" si="4"/>
        <v>5.2315608919382504</v>
      </c>
      <c r="U40" s="5">
        <f t="shared" si="5"/>
        <v>1.1816275967219363</v>
      </c>
      <c r="V40" s="5">
        <f t="shared" si="6"/>
        <v>5.040975795692777</v>
      </c>
      <c r="W40" s="5">
        <f t="shared" si="7"/>
        <v>5.7366113969887547</v>
      </c>
      <c r="X40" s="5">
        <f t="shared" si="8"/>
        <v>7.3661139698875555</v>
      </c>
      <c r="Y40" s="5">
        <f t="shared" si="9"/>
        <v>4.6312178387650089</v>
      </c>
      <c r="Z40" s="5">
        <f t="shared" si="10"/>
        <v>54.259576901086334</v>
      </c>
      <c r="AA40" s="5">
        <f t="shared" si="11"/>
        <v>16.552315608919386</v>
      </c>
      <c r="AB40" s="5">
        <f t="shared" si="12"/>
        <v>100.00000000000001</v>
      </c>
      <c r="AE40" s="5">
        <f t="shared" si="13"/>
        <v>6.4131884886601869</v>
      </c>
      <c r="AF40" s="5">
        <f t="shared" si="14"/>
        <v>18.143701162569087</v>
      </c>
      <c r="AG40" s="5">
        <f t="shared" si="15"/>
        <v>75.44311034877073</v>
      </c>
      <c r="AH40" s="5" t="s">
        <v>115</v>
      </c>
    </row>
    <row r="41" spans="1:34" ht="46" customHeight="1">
      <c r="A41" s="4" t="s">
        <v>57</v>
      </c>
      <c r="B41" s="5" t="s">
        <v>193</v>
      </c>
      <c r="C41" s="5" t="s">
        <v>189</v>
      </c>
      <c r="D41" s="5" t="s">
        <v>190</v>
      </c>
      <c r="E41" s="1" t="s">
        <v>248</v>
      </c>
      <c r="F41" s="5">
        <v>281.92</v>
      </c>
      <c r="G41" s="5">
        <v>152.91999999999999</v>
      </c>
      <c r="H41" s="5">
        <f>F41-G41</f>
        <v>129.00000000000003</v>
      </c>
      <c r="I41" s="5">
        <v>11.6</v>
      </c>
      <c r="J41" s="5">
        <v>0.39</v>
      </c>
      <c r="K41" s="5">
        <v>2.0299999999999998</v>
      </c>
      <c r="L41" s="5">
        <v>4.09</v>
      </c>
      <c r="M41" s="5">
        <v>20.87</v>
      </c>
      <c r="N41" s="5">
        <v>48.27</v>
      </c>
      <c r="O41" s="5">
        <v>40.4</v>
      </c>
      <c r="P41" s="5">
        <v>0.65</v>
      </c>
      <c r="Q41" s="5">
        <f t="shared" ref="Q41:Q70" si="16">SUM(I41:P41)</f>
        <v>128.30000000000001</v>
      </c>
      <c r="T41" s="5">
        <f t="shared" si="4"/>
        <v>9.0413094310210447</v>
      </c>
      <c r="U41" s="5">
        <f t="shared" si="5"/>
        <v>0.303975058456742</v>
      </c>
      <c r="V41" s="5">
        <f t="shared" si="6"/>
        <v>1.5822291504286827</v>
      </c>
      <c r="W41" s="5">
        <f t="shared" si="7"/>
        <v>3.1878409976617297</v>
      </c>
      <c r="X41" s="5">
        <f t="shared" si="8"/>
        <v>16.266562743569757</v>
      </c>
      <c r="Y41" s="5">
        <f t="shared" si="9"/>
        <v>37.622759158222912</v>
      </c>
      <c r="Z41" s="5">
        <f t="shared" si="10"/>
        <v>31.488698363211221</v>
      </c>
      <c r="AA41" s="5">
        <f t="shared" si="11"/>
        <v>0.50662509742790329</v>
      </c>
      <c r="AB41" s="5">
        <f t="shared" si="12"/>
        <v>100</v>
      </c>
      <c r="AE41" s="5">
        <f t="shared" si="13"/>
        <v>9.3452844894777876</v>
      </c>
      <c r="AF41" s="5">
        <f t="shared" si="14"/>
        <v>21.036632891660169</v>
      </c>
      <c r="AG41" s="5">
        <f t="shared" si="15"/>
        <v>69.618082618862033</v>
      </c>
      <c r="AH41" s="5" t="s">
        <v>115</v>
      </c>
    </row>
    <row r="42" spans="1:34" ht="46" customHeight="1">
      <c r="A42" s="4" t="s">
        <v>58</v>
      </c>
      <c r="B42" s="5" t="s">
        <v>193</v>
      </c>
      <c r="C42" s="5" t="s">
        <v>191</v>
      </c>
      <c r="D42" s="5" t="s">
        <v>192</v>
      </c>
      <c r="E42" s="1" t="s">
        <v>249</v>
      </c>
      <c r="F42" s="5">
        <v>268.89</v>
      </c>
      <c r="H42" s="5">
        <v>111.24</v>
      </c>
      <c r="I42" s="5">
        <v>9.02</v>
      </c>
      <c r="J42" s="5">
        <v>1.02</v>
      </c>
      <c r="K42" s="5">
        <v>6.12</v>
      </c>
      <c r="L42" s="5">
        <v>9.81</v>
      </c>
      <c r="M42" s="5">
        <v>25.12</v>
      </c>
      <c r="N42" s="5">
        <v>34.9</v>
      </c>
      <c r="O42" s="5">
        <v>24.76</v>
      </c>
      <c r="P42" s="5">
        <v>0.46</v>
      </c>
      <c r="Q42" s="5">
        <f t="shared" si="16"/>
        <v>111.21000000000001</v>
      </c>
      <c r="T42" s="5">
        <f t="shared" si="4"/>
        <v>8.1107814045499502</v>
      </c>
      <c r="U42" s="5">
        <f t="shared" si="5"/>
        <v>0.91718370650121384</v>
      </c>
      <c r="V42" s="5">
        <f t="shared" si="6"/>
        <v>5.5031022390072835</v>
      </c>
      <c r="W42" s="5">
        <f t="shared" si="7"/>
        <v>8.8211491772322628</v>
      </c>
      <c r="X42" s="5">
        <f t="shared" si="8"/>
        <v>22.58789677187303</v>
      </c>
      <c r="Y42" s="5">
        <f t="shared" si="9"/>
        <v>31.382069957737613</v>
      </c>
      <c r="Z42" s="5">
        <f t="shared" si="10"/>
        <v>22.264184875460842</v>
      </c>
      <c r="AA42" s="5">
        <f t="shared" si="11"/>
        <v>0.41363186763780241</v>
      </c>
      <c r="AB42" s="5">
        <f t="shared" si="12"/>
        <v>100</v>
      </c>
      <c r="AE42" s="5">
        <f t="shared" si="13"/>
        <v>9.0279651110511647</v>
      </c>
      <c r="AF42" s="5">
        <f t="shared" si="14"/>
        <v>36.912148188112575</v>
      </c>
      <c r="AG42" s="5">
        <f t="shared" si="15"/>
        <v>54.059886700836259</v>
      </c>
      <c r="AH42" s="5" t="s">
        <v>115</v>
      </c>
    </row>
    <row r="43" spans="1:34" ht="46" customHeight="1">
      <c r="A43" s="4" t="s">
        <v>59</v>
      </c>
      <c r="B43" s="5" t="s">
        <v>198</v>
      </c>
      <c r="C43" s="5" t="s">
        <v>194</v>
      </c>
      <c r="D43" s="5" t="s">
        <v>195</v>
      </c>
      <c r="E43" s="1" t="s">
        <v>250</v>
      </c>
      <c r="F43" s="5">
        <v>229.17</v>
      </c>
      <c r="H43" s="5">
        <v>70.7</v>
      </c>
      <c r="I43" s="5">
        <v>0.1</v>
      </c>
      <c r="J43" s="5">
        <v>7.0000000000000007E-2</v>
      </c>
      <c r="K43" s="5">
        <v>1.04</v>
      </c>
      <c r="L43" s="5">
        <v>1.51</v>
      </c>
      <c r="M43" s="5">
        <v>3.34</v>
      </c>
      <c r="N43" s="5">
        <v>15.16</v>
      </c>
      <c r="O43" s="5">
        <v>48.3</v>
      </c>
      <c r="P43" s="5">
        <v>1.06</v>
      </c>
      <c r="Q43" s="5">
        <f t="shared" si="16"/>
        <v>70.58</v>
      </c>
      <c r="T43" s="5">
        <f t="shared" si="4"/>
        <v>0.14168319637291019</v>
      </c>
      <c r="U43" s="5">
        <f t="shared" si="5"/>
        <v>9.9178237461037128E-2</v>
      </c>
      <c r="V43" s="5">
        <f t="shared" si="6"/>
        <v>1.4735052422782657</v>
      </c>
      <c r="W43" s="5">
        <f t="shared" si="7"/>
        <v>2.1394162652309436</v>
      </c>
      <c r="X43" s="5">
        <f t="shared" si="8"/>
        <v>4.7322187588551996</v>
      </c>
      <c r="Y43" s="5">
        <f t="shared" si="9"/>
        <v>21.479172570133183</v>
      </c>
      <c r="Z43" s="5">
        <f t="shared" si="10"/>
        <v>68.432983848115612</v>
      </c>
      <c r="AA43" s="5">
        <f t="shared" si="11"/>
        <v>1.501841881552848</v>
      </c>
      <c r="AB43" s="5">
        <f t="shared" si="12"/>
        <v>100</v>
      </c>
      <c r="AE43" s="5">
        <f t="shared" si="13"/>
        <v>0.24086143383394731</v>
      </c>
      <c r="AF43" s="5">
        <f t="shared" si="14"/>
        <v>8.3451402663644085</v>
      </c>
      <c r="AG43" s="5">
        <f t="shared" si="15"/>
        <v>91.413998299801648</v>
      </c>
      <c r="AH43" s="5" t="s">
        <v>115</v>
      </c>
    </row>
    <row r="44" spans="1:34" ht="46" customHeight="1">
      <c r="A44" s="6" t="s">
        <v>170</v>
      </c>
      <c r="B44" s="5" t="s">
        <v>198</v>
      </c>
      <c r="C44" s="5" t="s">
        <v>196</v>
      </c>
      <c r="D44" s="5" t="s">
        <v>197</v>
      </c>
      <c r="E44" s="1" t="s">
        <v>306</v>
      </c>
      <c r="F44" s="5">
        <v>178.09</v>
      </c>
      <c r="H44" s="5">
        <v>152.61000000000001</v>
      </c>
      <c r="I44" s="5">
        <v>3.06</v>
      </c>
      <c r="J44" s="5">
        <v>1.56</v>
      </c>
      <c r="K44" s="5">
        <v>11.2</v>
      </c>
      <c r="L44" s="5">
        <v>15.06</v>
      </c>
      <c r="M44" s="5">
        <v>34.58</v>
      </c>
      <c r="N44" s="5">
        <v>51.96</v>
      </c>
      <c r="O44" s="5">
        <v>34.270000000000003</v>
      </c>
      <c r="P44" s="5">
        <v>0.51</v>
      </c>
      <c r="Q44" s="5">
        <f t="shared" si="16"/>
        <v>152.20000000000002</v>
      </c>
      <c r="T44" s="5">
        <f t="shared" si="4"/>
        <v>2.0105124835742441</v>
      </c>
      <c r="U44" s="5">
        <f t="shared" si="5"/>
        <v>1.0249671484888303</v>
      </c>
      <c r="V44" s="5">
        <f t="shared" si="6"/>
        <v>7.3587385019710894</v>
      </c>
      <c r="W44" s="5">
        <f t="shared" si="7"/>
        <v>9.8948751642575559</v>
      </c>
      <c r="X44" s="5">
        <f t="shared" si="8"/>
        <v>22.720105124835737</v>
      </c>
      <c r="Y44" s="5">
        <f t="shared" si="9"/>
        <v>34.139290407358736</v>
      </c>
      <c r="Z44" s="5">
        <f t="shared" si="10"/>
        <v>22.516425755584756</v>
      </c>
      <c r="AA44" s="5">
        <f t="shared" si="11"/>
        <v>0.33508541392904073</v>
      </c>
      <c r="AB44" s="5">
        <f t="shared" si="12"/>
        <v>99.999999999999986</v>
      </c>
      <c r="AE44" s="5">
        <f t="shared" si="13"/>
        <v>3.0354796320630744</v>
      </c>
      <c r="AF44" s="5">
        <f t="shared" si="14"/>
        <v>39.973718791064385</v>
      </c>
      <c r="AG44" s="5">
        <f t="shared" si="15"/>
        <v>56.990801576872535</v>
      </c>
      <c r="AH44" s="5" t="s">
        <v>115</v>
      </c>
    </row>
    <row r="45" spans="1:34" ht="46" customHeight="1">
      <c r="A45" s="4" t="s">
        <v>60</v>
      </c>
      <c r="B45" s="5" t="s">
        <v>215</v>
      </c>
      <c r="C45" s="5" t="s">
        <v>199</v>
      </c>
      <c r="D45" s="5" t="s">
        <v>200</v>
      </c>
      <c r="E45" s="1" t="s">
        <v>251</v>
      </c>
      <c r="F45" s="5">
        <v>50.63</v>
      </c>
      <c r="G45" s="5">
        <v>25.56</v>
      </c>
      <c r="H45" s="5">
        <f>F45-G45</f>
        <v>25.070000000000004</v>
      </c>
      <c r="I45" s="5">
        <v>0.56000000000000005</v>
      </c>
      <c r="J45" s="5">
        <v>0.22</v>
      </c>
      <c r="K45" s="5">
        <v>1.99</v>
      </c>
      <c r="L45" s="5">
        <v>5.23</v>
      </c>
      <c r="M45" s="5">
        <v>8.0399999999999991</v>
      </c>
      <c r="N45" s="5">
        <v>5.31</v>
      </c>
      <c r="O45" s="5">
        <v>3.44</v>
      </c>
      <c r="P45" s="5">
        <v>0.11</v>
      </c>
      <c r="Q45" s="5">
        <f t="shared" si="16"/>
        <v>24.9</v>
      </c>
      <c r="T45" s="5">
        <f t="shared" si="4"/>
        <v>2.2489959839357434</v>
      </c>
      <c r="U45" s="5">
        <f t="shared" si="5"/>
        <v>0.88353413654618485</v>
      </c>
      <c r="V45" s="5">
        <f t="shared" si="6"/>
        <v>7.9919678714859446</v>
      </c>
      <c r="W45" s="5">
        <f t="shared" si="7"/>
        <v>21.00401606425703</v>
      </c>
      <c r="X45" s="5">
        <f t="shared" si="8"/>
        <v>32.289156626506021</v>
      </c>
      <c r="Y45" s="5">
        <f t="shared" si="9"/>
        <v>21.325301204819276</v>
      </c>
      <c r="Z45" s="5">
        <f t="shared" si="10"/>
        <v>13.815261044176708</v>
      </c>
      <c r="AA45" s="5">
        <f t="shared" si="11"/>
        <v>0.44176706827309242</v>
      </c>
      <c r="AB45" s="5">
        <f t="shared" si="12"/>
        <v>100</v>
      </c>
      <c r="AE45" s="5">
        <f t="shared" si="13"/>
        <v>3.1325301204819285</v>
      </c>
      <c r="AF45" s="5">
        <f t="shared" si="14"/>
        <v>61.285140562248998</v>
      </c>
      <c r="AG45" s="5">
        <f t="shared" si="15"/>
        <v>35.582329317269078</v>
      </c>
      <c r="AH45" s="5" t="s">
        <v>115</v>
      </c>
    </row>
    <row r="46" spans="1:34" ht="46" customHeight="1">
      <c r="A46" s="4" t="s">
        <v>61</v>
      </c>
      <c r="B46" s="5" t="s">
        <v>215</v>
      </c>
      <c r="C46" s="5" t="s">
        <v>201</v>
      </c>
      <c r="D46" s="5" t="s">
        <v>202</v>
      </c>
      <c r="E46" s="1"/>
      <c r="H46" s="5">
        <v>138.19999999999999</v>
      </c>
      <c r="I46" s="5">
        <v>0.93</v>
      </c>
      <c r="J46" s="5">
        <v>0.23</v>
      </c>
      <c r="K46" s="5">
        <v>2.34</v>
      </c>
      <c r="L46" s="5">
        <v>3.43</v>
      </c>
      <c r="M46" s="5">
        <v>6.58</v>
      </c>
      <c r="N46" s="5">
        <v>19.78</v>
      </c>
      <c r="O46" s="5">
        <v>100.43</v>
      </c>
      <c r="P46" s="5">
        <v>4.1399999999999997</v>
      </c>
      <c r="Q46" s="5">
        <f>SUM(I46:P46)</f>
        <v>137.85999999999999</v>
      </c>
      <c r="T46" s="5">
        <f>(I46/$Q$46)*100</f>
        <v>0.67459741767010017</v>
      </c>
      <c r="U46" s="5">
        <f t="shared" ref="U46:AA46" si="17">(J46/$Q$46)*100</f>
        <v>0.16683592049905704</v>
      </c>
      <c r="V46" s="5">
        <f t="shared" si="17"/>
        <v>1.6973741476860582</v>
      </c>
      <c r="W46" s="5">
        <f t="shared" si="17"/>
        <v>2.4880313361381114</v>
      </c>
      <c r="X46" s="5">
        <f t="shared" si="17"/>
        <v>4.7729580734078052</v>
      </c>
      <c r="Y46" s="5">
        <f t="shared" si="17"/>
        <v>14.347889162918905</v>
      </c>
      <c r="Z46" s="5">
        <f t="shared" si="17"/>
        <v>72.849267372696943</v>
      </c>
      <c r="AA46" s="5">
        <f t="shared" si="17"/>
        <v>3.0030465689830264</v>
      </c>
      <c r="AB46" s="5">
        <f t="shared" si="12"/>
        <v>100</v>
      </c>
      <c r="AE46" s="5">
        <f t="shared" si="13"/>
        <v>0.84143333816915722</v>
      </c>
      <c r="AF46" s="5">
        <f t="shared" si="14"/>
        <v>8.9583635572319746</v>
      </c>
      <c r="AG46" s="5">
        <f t="shared" si="15"/>
        <v>90.20020310459887</v>
      </c>
      <c r="AH46" s="5" t="s">
        <v>115</v>
      </c>
    </row>
    <row r="47" spans="1:34" ht="46" customHeight="1">
      <c r="A47" s="4" t="s">
        <v>62</v>
      </c>
      <c r="B47" s="5" t="s">
        <v>220</v>
      </c>
      <c r="C47" s="5" t="s">
        <v>216</v>
      </c>
      <c r="D47" s="5" t="s">
        <v>217</v>
      </c>
      <c r="E47" s="1" t="s">
        <v>288</v>
      </c>
      <c r="F47" s="5">
        <v>77.12</v>
      </c>
      <c r="H47" s="5">
        <v>48.12</v>
      </c>
      <c r="I47" s="5">
        <v>0.24</v>
      </c>
      <c r="J47" s="5">
        <v>0.12</v>
      </c>
      <c r="K47" s="5">
        <v>0.77</v>
      </c>
      <c r="L47" s="5">
        <v>0.84</v>
      </c>
      <c r="M47" s="5">
        <v>1.54</v>
      </c>
      <c r="N47" s="5">
        <v>5.41</v>
      </c>
      <c r="O47" s="5">
        <v>34.36</v>
      </c>
      <c r="P47" s="5">
        <v>6.67</v>
      </c>
      <c r="Q47" s="5">
        <f t="shared" si="16"/>
        <v>49.95</v>
      </c>
      <c r="T47" s="5">
        <f t="shared" si="4"/>
        <v>0.48048048048048048</v>
      </c>
      <c r="U47" s="5">
        <f t="shared" si="5"/>
        <v>0.24024024024024024</v>
      </c>
      <c r="V47" s="5">
        <f t="shared" si="6"/>
        <v>1.5415415415415417</v>
      </c>
      <c r="W47" s="5">
        <f t="shared" si="7"/>
        <v>1.6816816816816813</v>
      </c>
      <c r="X47" s="5">
        <f t="shared" si="8"/>
        <v>3.0830830830830833</v>
      </c>
      <c r="Y47" s="5">
        <f t="shared" si="9"/>
        <v>10.830830830830831</v>
      </c>
      <c r="Z47" s="5">
        <f t="shared" si="10"/>
        <v>68.788788788788779</v>
      </c>
      <c r="AA47" s="5">
        <f t="shared" si="11"/>
        <v>13.353353353353354</v>
      </c>
      <c r="AB47" s="5">
        <f t="shared" si="12"/>
        <v>100</v>
      </c>
      <c r="AE47" s="5">
        <f t="shared" si="13"/>
        <v>0.72072072072072069</v>
      </c>
      <c r="AF47" s="5">
        <f t="shared" si="14"/>
        <v>6.3063063063063058</v>
      </c>
      <c r="AG47" s="5">
        <f t="shared" si="15"/>
        <v>92.972972972972968</v>
      </c>
      <c r="AH47" s="5" t="s">
        <v>115</v>
      </c>
    </row>
    <row r="48" spans="1:34" ht="46" customHeight="1">
      <c r="A48" s="4" t="s">
        <v>63</v>
      </c>
      <c r="B48" s="5" t="s">
        <v>220</v>
      </c>
      <c r="C48" s="5" t="s">
        <v>218</v>
      </c>
      <c r="D48" s="5" t="s">
        <v>219</v>
      </c>
      <c r="E48" s="1" t="s">
        <v>51</v>
      </c>
      <c r="F48" s="5">
        <v>60.62</v>
      </c>
      <c r="G48" s="5">
        <f>F48-H48</f>
        <v>31.639999999999997</v>
      </c>
      <c r="H48" s="5">
        <v>28.98</v>
      </c>
      <c r="I48" s="5">
        <v>0.04</v>
      </c>
      <c r="J48" s="5">
        <v>0.05</v>
      </c>
      <c r="K48" s="5">
        <v>0.44</v>
      </c>
      <c r="L48" s="5">
        <v>0.95</v>
      </c>
      <c r="M48" s="5">
        <v>2.25</v>
      </c>
      <c r="N48" s="5">
        <v>5.43</v>
      </c>
      <c r="O48" s="5">
        <v>19.329999999999998</v>
      </c>
      <c r="P48" s="5">
        <v>0.37</v>
      </c>
      <c r="Q48" s="5">
        <f t="shared" si="16"/>
        <v>28.86</v>
      </c>
      <c r="T48" s="5">
        <f t="shared" si="4"/>
        <v>0.13860013860013859</v>
      </c>
      <c r="U48" s="5">
        <f t="shared" si="5"/>
        <v>0.17325017325017328</v>
      </c>
      <c r="V48" s="5">
        <f t="shared" si="6"/>
        <v>1.5246015246015245</v>
      </c>
      <c r="W48" s="5">
        <f t="shared" si="7"/>
        <v>3.2917532917532917</v>
      </c>
      <c r="X48" s="5">
        <f t="shared" si="8"/>
        <v>7.7962577962577964</v>
      </c>
      <c r="Y48" s="5">
        <f t="shared" si="9"/>
        <v>18.814968814968815</v>
      </c>
      <c r="Z48" s="5">
        <f t="shared" si="10"/>
        <v>66.978516978516978</v>
      </c>
      <c r="AA48" s="5">
        <f t="shared" si="11"/>
        <v>1.2820512820512819</v>
      </c>
      <c r="AB48" s="5">
        <f t="shared" si="12"/>
        <v>100</v>
      </c>
      <c r="AE48" s="5">
        <f t="shared" si="13"/>
        <v>0.31185031185031187</v>
      </c>
      <c r="AF48" s="5">
        <f t="shared" si="14"/>
        <v>12.612612612612612</v>
      </c>
      <c r="AG48" s="5">
        <f t="shared" si="15"/>
        <v>87.075537075537071</v>
      </c>
      <c r="AH48" s="5" t="s">
        <v>115</v>
      </c>
    </row>
    <row r="49" spans="1:34" ht="46" customHeight="1">
      <c r="A49" s="4" t="s">
        <v>64</v>
      </c>
      <c r="B49" s="5" t="s">
        <v>225</v>
      </c>
      <c r="C49" s="5" t="s">
        <v>221</v>
      </c>
      <c r="D49" s="5" t="s">
        <v>222</v>
      </c>
      <c r="E49" s="1" t="s">
        <v>52</v>
      </c>
      <c r="F49" s="5">
        <v>43.66</v>
      </c>
      <c r="G49" s="5">
        <f>F49-H49</f>
        <v>29.489999999999995</v>
      </c>
      <c r="H49" s="5">
        <v>14.17</v>
      </c>
      <c r="I49" s="5">
        <v>0</v>
      </c>
      <c r="J49" s="5">
        <v>0</v>
      </c>
      <c r="K49" s="5">
        <v>0.01</v>
      </c>
      <c r="L49" s="5">
        <v>0.02</v>
      </c>
      <c r="M49" s="5">
        <v>0.11</v>
      </c>
      <c r="N49" s="5">
        <v>1.04</v>
      </c>
      <c r="O49" s="5">
        <v>12.25</v>
      </c>
      <c r="P49" s="5">
        <v>0.73</v>
      </c>
      <c r="Q49" s="5">
        <f t="shared" si="16"/>
        <v>14.16</v>
      </c>
      <c r="T49" s="5">
        <f t="shared" si="4"/>
        <v>0</v>
      </c>
      <c r="U49" s="5">
        <f t="shared" si="5"/>
        <v>0</v>
      </c>
      <c r="V49" s="5">
        <f t="shared" si="6"/>
        <v>7.0621468926553674E-2</v>
      </c>
      <c r="W49" s="5">
        <f t="shared" si="7"/>
        <v>0.14124293785310735</v>
      </c>
      <c r="X49" s="5">
        <f t="shared" si="8"/>
        <v>0.7768361581920904</v>
      </c>
      <c r="Y49" s="5">
        <f t="shared" si="9"/>
        <v>7.3446327683615822</v>
      </c>
      <c r="Z49" s="5">
        <f t="shared" si="10"/>
        <v>86.511299435028249</v>
      </c>
      <c r="AA49" s="5">
        <f t="shared" si="11"/>
        <v>5.1553672316384178</v>
      </c>
      <c r="AB49" s="5">
        <f t="shared" si="12"/>
        <v>100</v>
      </c>
      <c r="AE49" s="5">
        <f t="shared" si="13"/>
        <v>0</v>
      </c>
      <c r="AF49" s="5">
        <f t="shared" si="14"/>
        <v>0.98870056497175141</v>
      </c>
      <c r="AG49" s="5">
        <f t="shared" si="15"/>
        <v>99.011299435028249</v>
      </c>
      <c r="AH49" s="5" t="s">
        <v>115</v>
      </c>
    </row>
    <row r="50" spans="1:34" ht="46" customHeight="1">
      <c r="A50" s="4" t="s">
        <v>65</v>
      </c>
      <c r="B50" s="5" t="s">
        <v>225</v>
      </c>
      <c r="C50" s="5" t="s">
        <v>223</v>
      </c>
      <c r="D50" s="5" t="s">
        <v>224</v>
      </c>
      <c r="E50" s="1" t="s">
        <v>53</v>
      </c>
      <c r="F50" s="5">
        <v>161.63</v>
      </c>
      <c r="H50" s="5">
        <v>134.80000000000001</v>
      </c>
      <c r="I50" s="5">
        <v>7.94</v>
      </c>
      <c r="J50" s="5">
        <v>2.37</v>
      </c>
      <c r="K50" s="5">
        <v>7.92</v>
      </c>
      <c r="L50" s="5">
        <v>5.61</v>
      </c>
      <c r="M50" s="5">
        <v>5.74</v>
      </c>
      <c r="N50" s="5">
        <v>12.46</v>
      </c>
      <c r="O50" s="5">
        <v>85.18</v>
      </c>
      <c r="P50" s="5">
        <v>7.34</v>
      </c>
      <c r="Q50" s="5">
        <f t="shared" si="16"/>
        <v>134.56</v>
      </c>
      <c r="T50" s="5">
        <f t="shared" si="4"/>
        <v>5.9007134363852556</v>
      </c>
      <c r="U50" s="5">
        <f t="shared" si="5"/>
        <v>1.7612960760998813</v>
      </c>
      <c r="V50" s="5">
        <f t="shared" si="6"/>
        <v>5.885850178359096</v>
      </c>
      <c r="W50" s="5">
        <f t="shared" si="7"/>
        <v>4.1691438763376931</v>
      </c>
      <c r="X50" s="5">
        <f t="shared" si="8"/>
        <v>4.2657550535077293</v>
      </c>
      <c r="Y50" s="5">
        <f t="shared" si="9"/>
        <v>9.2598097502972649</v>
      </c>
      <c r="Z50" s="5">
        <f t="shared" si="10"/>
        <v>63.302615933412611</v>
      </c>
      <c r="AA50" s="5">
        <f t="shared" si="11"/>
        <v>5.4548156956004759</v>
      </c>
      <c r="AB50" s="5">
        <f t="shared" si="12"/>
        <v>100</v>
      </c>
      <c r="AE50" s="5">
        <f t="shared" si="13"/>
        <v>7.6620095124851364</v>
      </c>
      <c r="AF50" s="5">
        <f t="shared" si="14"/>
        <v>14.320749108204517</v>
      </c>
      <c r="AG50" s="5">
        <f t="shared" si="15"/>
        <v>78.017241379310349</v>
      </c>
      <c r="AH50" s="5" t="s">
        <v>115</v>
      </c>
    </row>
    <row r="51" spans="1:34" ht="46" customHeight="1">
      <c r="A51" s="4" t="s">
        <v>66</v>
      </c>
      <c r="B51" s="5" t="s">
        <v>230</v>
      </c>
      <c r="C51" s="5" t="s">
        <v>226</v>
      </c>
      <c r="D51" s="5" t="s">
        <v>227</v>
      </c>
      <c r="E51" s="1" t="s">
        <v>54</v>
      </c>
      <c r="F51" s="5">
        <v>90.98</v>
      </c>
      <c r="H51" s="5">
        <v>65.42</v>
      </c>
      <c r="I51" s="5">
        <v>5</v>
      </c>
      <c r="J51" s="5">
        <v>1.27</v>
      </c>
      <c r="K51" s="5">
        <v>8.31</v>
      </c>
      <c r="L51" s="5">
        <v>14.62</v>
      </c>
      <c r="M51" s="5">
        <v>18.93</v>
      </c>
      <c r="N51" s="5">
        <v>11.52</v>
      </c>
      <c r="O51" s="5">
        <v>5.47</v>
      </c>
      <c r="P51" s="5">
        <v>0.18</v>
      </c>
      <c r="Q51" s="5">
        <f t="shared" si="16"/>
        <v>65.3</v>
      </c>
      <c r="T51" s="5">
        <f t="shared" si="4"/>
        <v>7.6569678407350699</v>
      </c>
      <c r="U51" s="5">
        <f t="shared" si="5"/>
        <v>1.9448698315467077</v>
      </c>
      <c r="V51" s="5">
        <f t="shared" si="6"/>
        <v>12.725880551301685</v>
      </c>
      <c r="W51" s="5">
        <f t="shared" si="7"/>
        <v>22.38897396630934</v>
      </c>
      <c r="X51" s="5">
        <f t="shared" si="8"/>
        <v>28.989280245022968</v>
      </c>
      <c r="Y51" s="5">
        <f t="shared" si="9"/>
        <v>17.641653905053598</v>
      </c>
      <c r="Z51" s="5">
        <f t="shared" si="10"/>
        <v>8.3767228177641648</v>
      </c>
      <c r="AA51" s="5">
        <f t="shared" si="11"/>
        <v>0.27565084226646247</v>
      </c>
      <c r="AB51" s="5">
        <f t="shared" si="12"/>
        <v>99.999999999999986</v>
      </c>
      <c r="AE51" s="5">
        <f t="shared" si="13"/>
        <v>9.6018376722817784</v>
      </c>
      <c r="AF51" s="5">
        <f t="shared" si="14"/>
        <v>64.10413476263399</v>
      </c>
      <c r="AG51" s="5">
        <f t="shared" si="15"/>
        <v>26.294027565084225</v>
      </c>
      <c r="AH51" s="5" t="s">
        <v>115</v>
      </c>
    </row>
    <row r="52" spans="1:34" ht="46" customHeight="1">
      <c r="A52" s="4" t="s">
        <v>67</v>
      </c>
      <c r="B52" s="5" t="s">
        <v>230</v>
      </c>
      <c r="C52" s="5" t="s">
        <v>228</v>
      </c>
      <c r="D52" s="5" t="s">
        <v>229</v>
      </c>
      <c r="E52" s="1" t="s">
        <v>55</v>
      </c>
      <c r="F52" s="5">
        <v>42.42</v>
      </c>
      <c r="G52" s="5">
        <f>F52-H52</f>
        <v>31.39</v>
      </c>
      <c r="H52" s="5">
        <v>11.03</v>
      </c>
      <c r="I52" s="5">
        <v>0</v>
      </c>
      <c r="J52" s="5">
        <v>0</v>
      </c>
      <c r="K52" s="5">
        <v>0.16</v>
      </c>
      <c r="L52" s="5">
        <v>0.22</v>
      </c>
      <c r="M52" s="5">
        <v>0.41</v>
      </c>
      <c r="N52" s="5">
        <v>3.19</v>
      </c>
      <c r="O52" s="5">
        <v>6.97</v>
      </c>
      <c r="P52" s="5">
        <v>0.08</v>
      </c>
      <c r="Q52" s="5">
        <f t="shared" si="16"/>
        <v>11.03</v>
      </c>
      <c r="T52" s="5">
        <f t="shared" si="4"/>
        <v>0</v>
      </c>
      <c r="U52" s="5">
        <f t="shared" si="5"/>
        <v>0</v>
      </c>
      <c r="V52" s="5">
        <f t="shared" si="6"/>
        <v>1.4505893019038987</v>
      </c>
      <c r="W52" s="5">
        <f t="shared" si="7"/>
        <v>1.9945602901178603</v>
      </c>
      <c r="X52" s="5">
        <f t="shared" si="8"/>
        <v>3.71713508612874</v>
      </c>
      <c r="Y52" s="5">
        <f t="shared" si="9"/>
        <v>28.921124206708974</v>
      </c>
      <c r="Z52" s="5">
        <f t="shared" si="10"/>
        <v>63.191296464188575</v>
      </c>
      <c r="AA52" s="5">
        <f t="shared" si="11"/>
        <v>0.72529465095194934</v>
      </c>
      <c r="AB52" s="5">
        <f t="shared" si="12"/>
        <v>100</v>
      </c>
      <c r="AE52" s="5">
        <f t="shared" si="13"/>
        <v>0</v>
      </c>
      <c r="AF52" s="5">
        <f t="shared" si="14"/>
        <v>7.162284678150499</v>
      </c>
      <c r="AG52" s="5">
        <f t="shared" si="15"/>
        <v>92.837715321849501</v>
      </c>
      <c r="AH52" s="5" t="s">
        <v>115</v>
      </c>
    </row>
    <row r="53" spans="1:34" ht="46" customHeight="1">
      <c r="A53" s="4" t="s">
        <v>68</v>
      </c>
      <c r="B53" s="5" t="s">
        <v>230</v>
      </c>
      <c r="C53" s="5" t="s">
        <v>231</v>
      </c>
      <c r="D53" s="5" t="s">
        <v>232</v>
      </c>
      <c r="E53" s="1" t="s">
        <v>249</v>
      </c>
      <c r="F53" s="5">
        <v>124.05</v>
      </c>
      <c r="H53" s="5">
        <v>98.32</v>
      </c>
      <c r="I53" s="5">
        <v>2.13</v>
      </c>
      <c r="J53" s="5">
        <v>0.48</v>
      </c>
      <c r="K53" s="5">
        <v>6.46</v>
      </c>
      <c r="L53" s="5">
        <v>14.52</v>
      </c>
      <c r="M53" s="5">
        <v>30.58</v>
      </c>
      <c r="N53" s="5">
        <v>29.32</v>
      </c>
      <c r="O53" s="5">
        <v>14.54</v>
      </c>
      <c r="P53" s="5">
        <v>0.26</v>
      </c>
      <c r="Q53" s="5">
        <f t="shared" si="16"/>
        <v>98.29</v>
      </c>
      <c r="T53" s="5">
        <f t="shared" si="4"/>
        <v>2.1670566690405941</v>
      </c>
      <c r="U53" s="5">
        <f t="shared" si="5"/>
        <v>0.48835079865703529</v>
      </c>
      <c r="V53" s="5">
        <f t="shared" si="6"/>
        <v>6.5723878319259326</v>
      </c>
      <c r="W53" s="5">
        <f t="shared" si="7"/>
        <v>14.772611659375318</v>
      </c>
      <c r="X53" s="5">
        <f t="shared" si="8"/>
        <v>31.112015464441956</v>
      </c>
      <c r="Y53" s="5">
        <f t="shared" si="9"/>
        <v>29.830094617967241</v>
      </c>
      <c r="Z53" s="5">
        <f t="shared" si="10"/>
        <v>14.792959609319359</v>
      </c>
      <c r="AA53" s="5">
        <f t="shared" si="11"/>
        <v>0.26452334927256083</v>
      </c>
      <c r="AB53" s="5">
        <f t="shared" si="12"/>
        <v>100</v>
      </c>
      <c r="AE53" s="5">
        <f t="shared" si="13"/>
        <v>2.6554074676976294</v>
      </c>
      <c r="AF53" s="5">
        <f t="shared" si="14"/>
        <v>52.457014955743205</v>
      </c>
      <c r="AG53" s="5">
        <f t="shared" si="15"/>
        <v>44.88757757655916</v>
      </c>
      <c r="AH53" s="5" t="s">
        <v>115</v>
      </c>
    </row>
    <row r="54" spans="1:34" ht="46" customHeight="1">
      <c r="A54" s="4" t="s">
        <v>69</v>
      </c>
      <c r="B54" s="5" t="s">
        <v>255</v>
      </c>
      <c r="C54" s="5" t="s">
        <v>233</v>
      </c>
      <c r="D54" s="5" t="s">
        <v>234</v>
      </c>
      <c r="E54" s="1" t="s">
        <v>56</v>
      </c>
      <c r="F54" s="5">
        <v>43.98</v>
      </c>
      <c r="G54" s="5">
        <v>31.01</v>
      </c>
      <c r="H54" s="5">
        <v>12.9</v>
      </c>
      <c r="I54" s="5">
        <v>0.11</v>
      </c>
      <c r="J54" s="5">
        <v>0.13</v>
      </c>
      <c r="K54" s="5">
        <v>0.95</v>
      </c>
      <c r="L54" s="5">
        <v>1.73</v>
      </c>
      <c r="M54" s="5">
        <v>3.34</v>
      </c>
      <c r="N54" s="5">
        <v>3.75</v>
      </c>
      <c r="O54" s="5">
        <v>2.63</v>
      </c>
      <c r="P54" s="5">
        <v>0.12</v>
      </c>
      <c r="Q54" s="5">
        <f t="shared" si="16"/>
        <v>12.76</v>
      </c>
      <c r="T54" s="5">
        <f t="shared" si="4"/>
        <v>0.86206896551724133</v>
      </c>
      <c r="U54" s="5">
        <f t="shared" si="5"/>
        <v>1.0188087774294672</v>
      </c>
      <c r="V54" s="5">
        <f t="shared" si="6"/>
        <v>7.4451410658307209</v>
      </c>
      <c r="W54" s="5">
        <f t="shared" si="7"/>
        <v>13.557993730407524</v>
      </c>
      <c r="X54" s="5">
        <f t="shared" si="8"/>
        <v>26.175548589341691</v>
      </c>
      <c r="Y54" s="5">
        <f t="shared" si="9"/>
        <v>29.388714733542322</v>
      </c>
      <c r="Z54" s="5">
        <f t="shared" si="10"/>
        <v>20.611285266457678</v>
      </c>
      <c r="AA54" s="5">
        <f t="shared" si="11"/>
        <v>0.94043887147335425</v>
      </c>
      <c r="AB54" s="5">
        <f t="shared" si="12"/>
        <v>100</v>
      </c>
      <c r="AE54" s="5">
        <f t="shared" si="13"/>
        <v>1.8808777429467085</v>
      </c>
      <c r="AF54" s="5">
        <f t="shared" si="14"/>
        <v>47.178683385579937</v>
      </c>
      <c r="AG54" s="5">
        <f t="shared" si="15"/>
        <v>50.940438871473354</v>
      </c>
      <c r="AH54" s="5" t="s">
        <v>115</v>
      </c>
    </row>
    <row r="55" spans="1:34" ht="46" customHeight="1">
      <c r="A55" s="4" t="s">
        <v>100</v>
      </c>
      <c r="B55" s="5" t="s">
        <v>255</v>
      </c>
      <c r="C55" s="5" t="s">
        <v>235</v>
      </c>
      <c r="D55" s="5" t="s">
        <v>252</v>
      </c>
      <c r="E55" s="1" t="s">
        <v>203</v>
      </c>
      <c r="F55" s="5">
        <v>77.400000000000006</v>
      </c>
      <c r="H55" s="5">
        <v>51.83</v>
      </c>
      <c r="I55" s="5">
        <v>0.06</v>
      </c>
      <c r="J55" s="5">
        <v>0.2</v>
      </c>
      <c r="K55" s="5">
        <v>1.39</v>
      </c>
      <c r="L55" s="5">
        <v>1.69</v>
      </c>
      <c r="M55" s="5">
        <v>2.2000000000000002</v>
      </c>
      <c r="N55" s="5">
        <v>6.57</v>
      </c>
      <c r="O55" s="5">
        <v>37.5</v>
      </c>
      <c r="P55" s="5">
        <v>2.04</v>
      </c>
      <c r="Q55" s="5">
        <f>SUM(I55:P55)</f>
        <v>51.65</v>
      </c>
      <c r="T55" s="5">
        <f>(I55/$Q$55)*100</f>
        <v>0.11616650532429815</v>
      </c>
      <c r="U55" s="5">
        <f t="shared" ref="U55:AA55" si="18">(J55/$Q$55)*100</f>
        <v>0.38722168441432719</v>
      </c>
      <c r="V55" s="5">
        <f t="shared" si="18"/>
        <v>2.6911907066795737</v>
      </c>
      <c r="W55" s="5">
        <f t="shared" si="18"/>
        <v>3.272023233301065</v>
      </c>
      <c r="X55" s="5">
        <f t="shared" si="18"/>
        <v>4.2594385285575997</v>
      </c>
      <c r="Y55" s="5">
        <f t="shared" si="18"/>
        <v>12.720232333010649</v>
      </c>
      <c r="Z55" s="5">
        <f t="shared" si="18"/>
        <v>72.604065827686355</v>
      </c>
      <c r="AA55" s="5">
        <f t="shared" si="18"/>
        <v>3.9496611810261379</v>
      </c>
      <c r="AB55" s="5">
        <f t="shared" si="12"/>
        <v>100.00000000000001</v>
      </c>
      <c r="AE55" s="5">
        <f t="shared" si="13"/>
        <v>0.50338818973862531</v>
      </c>
      <c r="AF55" s="5">
        <f t="shared" si="14"/>
        <v>10.222652468538239</v>
      </c>
      <c r="AG55" s="5">
        <f t="shared" si="15"/>
        <v>89.273959341723142</v>
      </c>
      <c r="AH55" s="5" t="s">
        <v>115</v>
      </c>
    </row>
    <row r="56" spans="1:34" ht="46" customHeight="1">
      <c r="A56" s="4" t="s">
        <v>101</v>
      </c>
      <c r="B56" s="5" t="s">
        <v>255</v>
      </c>
      <c r="C56" s="5" t="s">
        <v>253</v>
      </c>
      <c r="D56" s="5" t="s">
        <v>254</v>
      </c>
      <c r="E56" s="1" t="s">
        <v>77</v>
      </c>
      <c r="F56" s="5">
        <v>172.88</v>
      </c>
      <c r="H56" s="5">
        <v>147.63</v>
      </c>
      <c r="I56" s="5">
        <v>6.82</v>
      </c>
      <c r="J56" s="5">
        <v>2.33</v>
      </c>
      <c r="K56" s="5">
        <v>12.6</v>
      </c>
      <c r="L56" s="5">
        <v>19.579999999999998</v>
      </c>
      <c r="M56" s="5">
        <v>36.49</v>
      </c>
      <c r="N56" s="5">
        <v>51.21</v>
      </c>
      <c r="O56" s="5">
        <v>17.86</v>
      </c>
      <c r="P56" s="5">
        <v>0.53</v>
      </c>
      <c r="Q56" s="5">
        <f t="shared" si="16"/>
        <v>147.41999999999999</v>
      </c>
      <c r="T56" s="5">
        <f>(I56/$Q$56)*100</f>
        <v>4.6262379595712932</v>
      </c>
      <c r="U56" s="5">
        <f t="shared" ref="U56:AA56" si="19">(J56/$Q$56)*100</f>
        <v>1.580518247184914</v>
      </c>
      <c r="V56" s="5">
        <f t="shared" si="19"/>
        <v>8.5470085470085468</v>
      </c>
      <c r="W56" s="5">
        <f t="shared" si="19"/>
        <v>13.281779948446616</v>
      </c>
      <c r="X56" s="5">
        <f t="shared" si="19"/>
        <v>24.752408085741422</v>
      </c>
      <c r="Y56" s="5">
        <f t="shared" si="19"/>
        <v>34.737484737484742</v>
      </c>
      <c r="Z56" s="5">
        <f t="shared" si="19"/>
        <v>12.115045448378782</v>
      </c>
      <c r="AA56" s="5">
        <f t="shared" si="19"/>
        <v>0.35951702618369286</v>
      </c>
      <c r="AB56" s="5">
        <f t="shared" si="12"/>
        <v>100</v>
      </c>
      <c r="AE56" s="5">
        <f t="shared" si="13"/>
        <v>6.2067562067562072</v>
      </c>
      <c r="AF56" s="5">
        <f t="shared" si="14"/>
        <v>46.581196581196586</v>
      </c>
      <c r="AG56" s="5">
        <f t="shared" si="15"/>
        <v>47.212047212047217</v>
      </c>
      <c r="AH56" s="5" t="s">
        <v>115</v>
      </c>
    </row>
    <row r="57" spans="1:34" ht="46" customHeight="1">
      <c r="A57" s="4" t="s">
        <v>102</v>
      </c>
      <c r="B57" s="5" t="s">
        <v>262</v>
      </c>
      <c r="C57" s="5" t="s">
        <v>256</v>
      </c>
      <c r="D57" s="5" t="s">
        <v>257</v>
      </c>
      <c r="E57" s="1" t="s">
        <v>78</v>
      </c>
      <c r="F57" s="5">
        <v>54.58</v>
      </c>
      <c r="G57" s="5">
        <v>31.18</v>
      </c>
      <c r="H57" s="5">
        <f>F57-G57</f>
        <v>23.4</v>
      </c>
      <c r="I57" s="5">
        <v>7.0000000000000007E-2</v>
      </c>
      <c r="J57" s="5">
        <v>0.14000000000000001</v>
      </c>
      <c r="K57" s="5">
        <v>0.51</v>
      </c>
      <c r="L57" s="5">
        <v>1.34</v>
      </c>
      <c r="M57" s="5">
        <v>2.08</v>
      </c>
      <c r="N57" s="5">
        <v>9.2100000000000009</v>
      </c>
      <c r="O57" s="5">
        <v>9.86</v>
      </c>
      <c r="P57" s="5">
        <v>0.06</v>
      </c>
      <c r="Q57" s="5">
        <f t="shared" si="16"/>
        <v>23.27</v>
      </c>
      <c r="T57" s="5">
        <f t="shared" si="4"/>
        <v>0.30081650193382037</v>
      </c>
      <c r="U57" s="5">
        <f t="shared" si="5"/>
        <v>0.60163300386764074</v>
      </c>
      <c r="V57" s="5">
        <f t="shared" si="6"/>
        <v>2.1916630855178343</v>
      </c>
      <c r="W57" s="5">
        <f t="shared" si="7"/>
        <v>5.7584873227331332</v>
      </c>
      <c r="X57" s="5">
        <f t="shared" si="8"/>
        <v>8.938547486033519</v>
      </c>
      <c r="Y57" s="5">
        <f t="shared" si="9"/>
        <v>39.57885689729266</v>
      </c>
      <c r="Z57" s="5">
        <f t="shared" si="10"/>
        <v>42.372152986678124</v>
      </c>
      <c r="AA57" s="5">
        <f t="shared" si="11"/>
        <v>0.25784271594327457</v>
      </c>
      <c r="AB57" s="5">
        <f t="shared" si="12"/>
        <v>100</v>
      </c>
      <c r="AE57" s="5">
        <f t="shared" si="13"/>
        <v>0.9024495058014611</v>
      </c>
      <c r="AF57" s="5">
        <f t="shared" si="14"/>
        <v>16.888697894284487</v>
      </c>
      <c r="AG57" s="5">
        <f t="shared" si="15"/>
        <v>82.208852599914053</v>
      </c>
      <c r="AH57" s="5" t="s">
        <v>115</v>
      </c>
    </row>
    <row r="58" spans="1:34" ht="46" customHeight="1">
      <c r="A58" s="4" t="s">
        <v>103</v>
      </c>
      <c r="B58" s="5" t="s">
        <v>262</v>
      </c>
      <c r="C58" s="5" t="s">
        <v>258</v>
      </c>
      <c r="D58" s="5" t="s">
        <v>259</v>
      </c>
      <c r="E58" s="1" t="s">
        <v>79</v>
      </c>
      <c r="F58" s="5">
        <v>277.39</v>
      </c>
      <c r="H58" s="5">
        <v>122.18</v>
      </c>
      <c r="I58" s="5">
        <v>1.57</v>
      </c>
      <c r="J58" s="5">
        <v>0.68</v>
      </c>
      <c r="K58" s="5">
        <v>4.33</v>
      </c>
      <c r="L58" s="5">
        <v>10.050000000000001</v>
      </c>
      <c r="M58" s="5">
        <v>16.760000000000002</v>
      </c>
      <c r="N58" s="5">
        <v>37.979999999999997</v>
      </c>
      <c r="O58" s="5">
        <v>49.89</v>
      </c>
      <c r="P58" s="5">
        <v>0.74</v>
      </c>
      <c r="Q58" s="5">
        <f t="shared" si="16"/>
        <v>122</v>
      </c>
      <c r="T58" s="5">
        <f t="shared" si="4"/>
        <v>1.2868852459016393</v>
      </c>
      <c r="U58" s="5">
        <f t="shared" si="5"/>
        <v>0.55737704918032793</v>
      </c>
      <c r="V58" s="5">
        <f t="shared" si="6"/>
        <v>3.5491803278688527</v>
      </c>
      <c r="W58" s="5">
        <f t="shared" si="7"/>
        <v>8.2377049180327866</v>
      </c>
      <c r="X58" s="5">
        <f t="shared" si="8"/>
        <v>13.73770491803279</v>
      </c>
      <c r="Y58" s="5">
        <f t="shared" si="9"/>
        <v>31.131147540983605</v>
      </c>
      <c r="Z58" s="5">
        <f t="shared" si="10"/>
        <v>40.893442622950822</v>
      </c>
      <c r="AA58" s="5">
        <f t="shared" si="11"/>
        <v>0.60655737704918034</v>
      </c>
      <c r="AB58" s="5">
        <f t="shared" si="12"/>
        <v>100.00000000000001</v>
      </c>
      <c r="AE58" s="5">
        <f t="shared" si="13"/>
        <v>1.8442622950819674</v>
      </c>
      <c r="AF58" s="5">
        <f t="shared" si="14"/>
        <v>25.52459016393443</v>
      </c>
      <c r="AG58" s="5">
        <f t="shared" si="15"/>
        <v>72.631147540983605</v>
      </c>
      <c r="AH58" s="5" t="s">
        <v>115</v>
      </c>
    </row>
    <row r="59" spans="1:34" ht="46" customHeight="1">
      <c r="A59" s="4" t="s">
        <v>104</v>
      </c>
      <c r="B59" s="6" t="s">
        <v>262</v>
      </c>
      <c r="C59" s="5" t="s">
        <v>260</v>
      </c>
      <c r="D59" s="5" t="s">
        <v>261</v>
      </c>
      <c r="E59" s="1" t="s">
        <v>80</v>
      </c>
      <c r="F59" s="5">
        <v>140.81</v>
      </c>
      <c r="H59" s="5">
        <v>116.06</v>
      </c>
      <c r="I59" s="5">
        <v>0.64</v>
      </c>
      <c r="J59" s="5">
        <v>0.36</v>
      </c>
      <c r="K59" s="5">
        <v>3.02</v>
      </c>
      <c r="L59" s="5">
        <v>4.08</v>
      </c>
      <c r="M59" s="5">
        <v>10.48</v>
      </c>
      <c r="N59" s="5">
        <v>44.01</v>
      </c>
      <c r="O59" s="5">
        <v>52.55</v>
      </c>
      <c r="P59" s="5">
        <v>0.75</v>
      </c>
      <c r="Q59" s="5">
        <f t="shared" si="16"/>
        <v>115.88999999999999</v>
      </c>
      <c r="T59" s="5">
        <f t="shared" si="4"/>
        <v>0.55224782120976801</v>
      </c>
      <c r="U59" s="5">
        <f t="shared" si="5"/>
        <v>0.31063939943049446</v>
      </c>
      <c r="V59" s="5">
        <f t="shared" si="6"/>
        <v>2.6059194063335922</v>
      </c>
      <c r="W59" s="5">
        <f t="shared" si="7"/>
        <v>3.5205798602122709</v>
      </c>
      <c r="X59" s="5">
        <f t="shared" si="8"/>
        <v>9.0430580723099503</v>
      </c>
      <c r="Y59" s="5">
        <f t="shared" si="9"/>
        <v>37.975666580377947</v>
      </c>
      <c r="Z59" s="5">
        <f t="shared" si="10"/>
        <v>45.344723444645787</v>
      </c>
      <c r="AA59" s="5">
        <f t="shared" si="11"/>
        <v>0.64716541548019679</v>
      </c>
      <c r="AB59" s="5">
        <f t="shared" si="12"/>
        <v>100.00000000000001</v>
      </c>
      <c r="AE59" s="5">
        <f t="shared" si="13"/>
        <v>0.86288722064026246</v>
      </c>
      <c r="AF59" s="5">
        <f t="shared" si="14"/>
        <v>15.169557338855814</v>
      </c>
      <c r="AG59" s="5">
        <f t="shared" si="15"/>
        <v>83.967555440503929</v>
      </c>
      <c r="AH59" s="5" t="s">
        <v>115</v>
      </c>
    </row>
    <row r="60" spans="1:34" ht="46" customHeight="1">
      <c r="A60" s="4" t="s">
        <v>105</v>
      </c>
      <c r="B60" s="5" t="s">
        <v>267</v>
      </c>
      <c r="C60" s="5" t="s">
        <v>263</v>
      </c>
      <c r="D60" s="5" t="s">
        <v>264</v>
      </c>
      <c r="E60" s="1" t="s">
        <v>123</v>
      </c>
      <c r="F60" s="5">
        <v>156.06</v>
      </c>
      <c r="H60" s="5">
        <v>97.22</v>
      </c>
      <c r="I60" s="5">
        <v>8.2799999999999994</v>
      </c>
      <c r="J60" s="5">
        <v>1.3</v>
      </c>
      <c r="K60" s="5">
        <v>9.39</v>
      </c>
      <c r="L60" s="5">
        <v>16.739999999999998</v>
      </c>
      <c r="M60" s="5">
        <v>30.74</v>
      </c>
      <c r="N60" s="5">
        <v>20.47</v>
      </c>
      <c r="O60" s="5">
        <v>9.91</v>
      </c>
      <c r="P60" s="5">
        <v>0.14000000000000001</v>
      </c>
      <c r="Q60" s="5">
        <f t="shared" si="16"/>
        <v>96.969999999999985</v>
      </c>
      <c r="T60" s="5">
        <f t="shared" si="4"/>
        <v>8.5387233164896372</v>
      </c>
      <c r="U60" s="5">
        <f t="shared" si="5"/>
        <v>1.3406208105599673</v>
      </c>
      <c r="V60" s="5">
        <f t="shared" si="6"/>
        <v>9.6834072393523787</v>
      </c>
      <c r="W60" s="5">
        <f t="shared" si="7"/>
        <v>17.263071052902962</v>
      </c>
      <c r="X60" s="5">
        <f t="shared" si="8"/>
        <v>31.700525935856454</v>
      </c>
      <c r="Y60" s="5">
        <f t="shared" si="9"/>
        <v>21.109621532432712</v>
      </c>
      <c r="Z60" s="5">
        <f t="shared" si="10"/>
        <v>10.219655563576366</v>
      </c>
      <c r="AA60" s="5">
        <f t="shared" si="11"/>
        <v>0.14437454882953493</v>
      </c>
      <c r="AB60" s="5">
        <f t="shared" si="12"/>
        <v>100</v>
      </c>
      <c r="AE60" s="5">
        <f t="shared" si="13"/>
        <v>9.8793441270496043</v>
      </c>
      <c r="AF60" s="5">
        <f t="shared" si="14"/>
        <v>58.647004228111797</v>
      </c>
      <c r="AG60" s="5">
        <f t="shared" si="15"/>
        <v>31.473651644838615</v>
      </c>
      <c r="AH60" s="5" t="s">
        <v>115</v>
      </c>
    </row>
    <row r="61" spans="1:34" ht="46" customHeight="1">
      <c r="A61" s="4" t="s">
        <v>106</v>
      </c>
      <c r="B61" s="5" t="s">
        <v>267</v>
      </c>
      <c r="C61" s="5" t="s">
        <v>265</v>
      </c>
      <c r="D61" s="5" t="s">
        <v>266</v>
      </c>
      <c r="E61" s="1"/>
      <c r="F61" s="5">
        <v>202.9</v>
      </c>
      <c r="H61" s="5">
        <v>45.16</v>
      </c>
      <c r="I61" s="5">
        <v>0.09</v>
      </c>
      <c r="J61" s="5">
        <v>0</v>
      </c>
      <c r="K61" s="5">
        <v>0.21</v>
      </c>
      <c r="L61" s="5">
        <v>0.73</v>
      </c>
      <c r="M61" s="5">
        <v>2.73</v>
      </c>
      <c r="N61" s="5">
        <v>10.68</v>
      </c>
      <c r="O61" s="5">
        <v>30.17</v>
      </c>
      <c r="P61" s="5">
        <v>0.53</v>
      </c>
      <c r="Q61" s="5">
        <f t="shared" si="16"/>
        <v>45.14</v>
      </c>
      <c r="T61" s="5">
        <f t="shared" si="4"/>
        <v>0.19937970757642887</v>
      </c>
      <c r="U61" s="5">
        <f t="shared" si="5"/>
        <v>0</v>
      </c>
      <c r="V61" s="5">
        <f t="shared" si="6"/>
        <v>0.46521931767833402</v>
      </c>
      <c r="W61" s="5">
        <f t="shared" si="7"/>
        <v>1.6171909614532565</v>
      </c>
      <c r="X61" s="5">
        <f t="shared" si="8"/>
        <v>6.0478511298183424</v>
      </c>
      <c r="Y61" s="5">
        <f t="shared" si="9"/>
        <v>23.65972529906956</v>
      </c>
      <c r="Z61" s="5">
        <f t="shared" si="10"/>
        <v>66.836508639787326</v>
      </c>
      <c r="AA61" s="5">
        <f t="shared" si="11"/>
        <v>1.1741249446167481</v>
      </c>
      <c r="AB61" s="5">
        <f t="shared" si="12"/>
        <v>100</v>
      </c>
      <c r="AE61" s="5">
        <f t="shared" si="13"/>
        <v>0.19937970757642887</v>
      </c>
      <c r="AF61" s="5">
        <f t="shared" si="14"/>
        <v>8.1302614089499325</v>
      </c>
      <c r="AG61" s="5">
        <f t="shared" si="15"/>
        <v>91.670358883473639</v>
      </c>
      <c r="AH61" s="5" t="s">
        <v>115</v>
      </c>
    </row>
    <row r="62" spans="1:34" ht="46" customHeight="1">
      <c r="A62" s="6" t="s">
        <v>171</v>
      </c>
      <c r="B62" s="5" t="s">
        <v>82</v>
      </c>
      <c r="C62" s="5" t="s">
        <v>268</v>
      </c>
      <c r="D62" s="5" t="s">
        <v>269</v>
      </c>
      <c r="E62" s="1" t="s">
        <v>124</v>
      </c>
      <c r="F62" s="5">
        <v>87.48</v>
      </c>
      <c r="H62" s="5">
        <v>61.01</v>
      </c>
      <c r="I62" s="5">
        <v>7.03</v>
      </c>
      <c r="J62" s="5">
        <v>0.47</v>
      </c>
      <c r="K62" s="5">
        <v>6.09</v>
      </c>
      <c r="L62" s="5">
        <v>10.38</v>
      </c>
      <c r="M62" s="5">
        <v>16.670000000000002</v>
      </c>
      <c r="N62" s="5">
        <v>12.14</v>
      </c>
      <c r="O62" s="5">
        <v>8.09</v>
      </c>
      <c r="P62" s="5">
        <v>0.14000000000000001</v>
      </c>
      <c r="Q62" s="5">
        <f>SUM(I62:P62)</f>
        <v>61.010000000000005</v>
      </c>
      <c r="T62" s="5">
        <f>(I62/$Q$62)*100</f>
        <v>11.522701196525158</v>
      </c>
      <c r="U62" s="5">
        <f t="shared" ref="U62:AA62" si="20">(J62/$Q$62)*100</f>
        <v>0.77036551385018837</v>
      </c>
      <c r="V62" s="5">
        <f t="shared" si="20"/>
        <v>9.9819701688247822</v>
      </c>
      <c r="W62" s="5">
        <f t="shared" si="20"/>
        <v>17.013604327159481</v>
      </c>
      <c r="X62" s="5">
        <f t="shared" si="20"/>
        <v>27.323389608260939</v>
      </c>
      <c r="Y62" s="5">
        <f t="shared" si="20"/>
        <v>19.898377315194228</v>
      </c>
      <c r="Z62" s="5">
        <f t="shared" si="20"/>
        <v>13.260121291591542</v>
      </c>
      <c r="AA62" s="5">
        <f t="shared" si="20"/>
        <v>0.22947057859367317</v>
      </c>
      <c r="AB62" s="5">
        <f t="shared" si="12"/>
        <v>100</v>
      </c>
      <c r="AE62" s="5">
        <f t="shared" si="13"/>
        <v>12.293066710375347</v>
      </c>
      <c r="AF62" s="5">
        <f t="shared" si="14"/>
        <v>54.318964104245204</v>
      </c>
      <c r="AG62" s="5">
        <f t="shared" si="15"/>
        <v>33.38796918537944</v>
      </c>
      <c r="AH62" s="5" t="s">
        <v>115</v>
      </c>
    </row>
    <row r="63" spans="1:34" ht="46" customHeight="1">
      <c r="A63" s="4" t="s">
        <v>107</v>
      </c>
      <c r="B63" s="5" t="s">
        <v>82</v>
      </c>
      <c r="C63" s="5" t="s">
        <v>270</v>
      </c>
      <c r="D63" s="5" t="s">
        <v>81</v>
      </c>
      <c r="E63" s="1" t="s">
        <v>127</v>
      </c>
      <c r="F63" s="5">
        <v>303.52</v>
      </c>
      <c r="G63" s="5">
        <v>156.32</v>
      </c>
      <c r="H63" s="5">
        <f>F63-G63</f>
        <v>147.19999999999999</v>
      </c>
      <c r="I63" s="5">
        <v>9.9499999999999993</v>
      </c>
      <c r="J63" s="5">
        <v>2.56</v>
      </c>
      <c r="K63" s="5">
        <v>16.79</v>
      </c>
      <c r="L63" s="5">
        <v>34.700000000000003</v>
      </c>
      <c r="M63" s="5">
        <v>39.74</v>
      </c>
      <c r="N63" s="5">
        <v>25.85</v>
      </c>
      <c r="O63" s="5">
        <v>16.09</v>
      </c>
      <c r="P63" s="5">
        <v>0.31</v>
      </c>
      <c r="Q63" s="5">
        <f t="shared" si="16"/>
        <v>145.99</v>
      </c>
      <c r="T63" s="5">
        <f t="shared" si="4"/>
        <v>6.8155353106377143</v>
      </c>
      <c r="U63" s="5">
        <f t="shared" si="5"/>
        <v>1.7535447633399548</v>
      </c>
      <c r="V63" s="5">
        <f t="shared" si="6"/>
        <v>11.500787725186655</v>
      </c>
      <c r="W63" s="5">
        <f t="shared" si="7"/>
        <v>23.768751284334545</v>
      </c>
      <c r="X63" s="5">
        <f t="shared" si="8"/>
        <v>27.221042537160077</v>
      </c>
      <c r="Y63" s="5">
        <f t="shared" si="9"/>
        <v>17.706692239194467</v>
      </c>
      <c r="Z63" s="5">
        <f t="shared" si="10"/>
        <v>11.021302828960886</v>
      </c>
      <c r="AA63" s="5">
        <f t="shared" si="11"/>
        <v>0.21234331118569766</v>
      </c>
      <c r="AB63" s="5">
        <f t="shared" si="12"/>
        <v>99.999999999999986</v>
      </c>
      <c r="AE63" s="5">
        <f t="shared" si="13"/>
        <v>8.5690800739776698</v>
      </c>
      <c r="AF63" s="5">
        <f t="shared" si="14"/>
        <v>62.49058154668127</v>
      </c>
      <c r="AG63" s="5">
        <f t="shared" si="15"/>
        <v>28.94033837934105</v>
      </c>
      <c r="AH63" s="5" t="s">
        <v>115</v>
      </c>
    </row>
    <row r="64" spans="1:34" ht="46" customHeight="1">
      <c r="A64" s="4" t="s">
        <v>108</v>
      </c>
      <c r="B64" s="5" t="s">
        <v>87</v>
      </c>
      <c r="C64" s="5" t="s">
        <v>83</v>
      </c>
      <c r="D64" s="5" t="s">
        <v>84</v>
      </c>
      <c r="E64" s="1" t="s">
        <v>240</v>
      </c>
      <c r="F64" s="5">
        <v>152.69999999999999</v>
      </c>
      <c r="H64" s="5">
        <v>127.2</v>
      </c>
      <c r="I64" s="5">
        <v>0.12</v>
      </c>
      <c r="J64" s="5">
        <v>0.19900000000000001</v>
      </c>
      <c r="K64" s="5">
        <v>3.78</v>
      </c>
      <c r="L64" s="5">
        <v>5.01</v>
      </c>
      <c r="M64" s="5">
        <v>8.64</v>
      </c>
      <c r="N64" s="5">
        <v>46.33</v>
      </c>
      <c r="O64" s="5">
        <v>60.26</v>
      </c>
      <c r="P64" s="5">
        <v>2.58</v>
      </c>
      <c r="Q64" s="5">
        <f t="shared" si="16"/>
        <v>126.919</v>
      </c>
      <c r="T64" s="5">
        <f t="shared" si="4"/>
        <v>9.4548491557607597E-2</v>
      </c>
      <c r="U64" s="5">
        <f t="shared" si="5"/>
        <v>0.15679291516636595</v>
      </c>
      <c r="V64" s="5">
        <f t="shared" si="6"/>
        <v>2.9782774840646393</v>
      </c>
      <c r="W64" s="5">
        <f t="shared" si="7"/>
        <v>3.9473995225301177</v>
      </c>
      <c r="X64" s="5">
        <f t="shared" si="8"/>
        <v>6.8074913921477478</v>
      </c>
      <c r="Y64" s="5">
        <f t="shared" si="9"/>
        <v>36.503596782199672</v>
      </c>
      <c r="Z64" s="5">
        <f t="shared" si="10"/>
        <v>47.479100843845288</v>
      </c>
      <c r="AA64" s="5">
        <f t="shared" si="11"/>
        <v>2.0327925684885639</v>
      </c>
      <c r="AB64" s="5">
        <f t="shared" si="12"/>
        <v>100</v>
      </c>
      <c r="AE64" s="5">
        <f t="shared" si="13"/>
        <v>0.25134140672397354</v>
      </c>
      <c r="AF64" s="5">
        <f t="shared" si="14"/>
        <v>13.733168398742505</v>
      </c>
      <c r="AG64" s="5">
        <f t="shared" si="15"/>
        <v>86.015490194533527</v>
      </c>
      <c r="AH64" s="5" t="s">
        <v>115</v>
      </c>
    </row>
    <row r="65" spans="1:34" ht="46" customHeight="1">
      <c r="A65" s="4" t="s">
        <v>109</v>
      </c>
      <c r="B65" s="5" t="s">
        <v>87</v>
      </c>
      <c r="C65" s="5" t="s">
        <v>85</v>
      </c>
      <c r="D65" s="5" t="s">
        <v>86</v>
      </c>
      <c r="E65" s="1" t="s">
        <v>290</v>
      </c>
      <c r="F65" s="5">
        <v>60.19</v>
      </c>
      <c r="G65" s="5">
        <f>F65-H65</f>
        <v>31.099999999999998</v>
      </c>
      <c r="H65" s="5">
        <v>29.09</v>
      </c>
      <c r="I65" s="5">
        <v>1.1499999999999999</v>
      </c>
      <c r="J65" s="5">
        <v>0.22</v>
      </c>
      <c r="K65" s="5">
        <v>1.8</v>
      </c>
      <c r="L65" s="5">
        <v>2.19</v>
      </c>
      <c r="M65" s="5">
        <v>3.06</v>
      </c>
      <c r="N65" s="5">
        <v>5.22</v>
      </c>
      <c r="O65" s="5">
        <v>13.42</v>
      </c>
      <c r="P65" s="5">
        <v>1.97</v>
      </c>
      <c r="Q65" s="5">
        <f t="shared" si="16"/>
        <v>29.03</v>
      </c>
      <c r="T65" s="5">
        <f t="shared" si="4"/>
        <v>3.9614192214950048</v>
      </c>
      <c r="U65" s="5">
        <f t="shared" si="5"/>
        <v>0.75783672063382701</v>
      </c>
      <c r="V65" s="5">
        <f t="shared" si="6"/>
        <v>6.2004822597313121</v>
      </c>
      <c r="W65" s="5">
        <f t="shared" si="7"/>
        <v>7.5439200826730959</v>
      </c>
      <c r="X65" s="5">
        <f t="shared" si="8"/>
        <v>10.540819841543231</v>
      </c>
      <c r="Y65" s="5">
        <f t="shared" si="9"/>
        <v>17.981398553220803</v>
      </c>
      <c r="Z65" s="5">
        <f t="shared" si="10"/>
        <v>46.228039958663445</v>
      </c>
      <c r="AA65" s="5">
        <f t="shared" si="11"/>
        <v>6.7860833620392693</v>
      </c>
      <c r="AB65" s="5">
        <f t="shared" si="12"/>
        <v>99.999999999999986</v>
      </c>
      <c r="AE65" s="5">
        <f t="shared" ref="AE65:AE70" si="21">SUM(T65:U65)</f>
        <v>4.7192559421288323</v>
      </c>
      <c r="AF65" s="5">
        <f t="shared" ref="AF65:AF70" si="22">SUM(V65:X65)</f>
        <v>24.285222183947639</v>
      </c>
      <c r="AG65" s="5">
        <f t="shared" ref="AG65:AG70" si="23">SUM(Y65:AA65)</f>
        <v>70.995521873923508</v>
      </c>
      <c r="AH65" s="5" t="s">
        <v>115</v>
      </c>
    </row>
    <row r="66" spans="1:34" ht="46" customHeight="1">
      <c r="A66" s="4" t="s">
        <v>110</v>
      </c>
      <c r="B66" s="5" t="s">
        <v>92</v>
      </c>
      <c r="C66" s="5" t="s">
        <v>88</v>
      </c>
      <c r="D66" s="5" t="s">
        <v>89</v>
      </c>
      <c r="E66" s="1" t="s">
        <v>79</v>
      </c>
      <c r="F66" s="5">
        <v>136</v>
      </c>
      <c r="H66" s="5">
        <v>111.56</v>
      </c>
      <c r="I66" s="5">
        <v>7.71</v>
      </c>
      <c r="J66" s="5">
        <v>2.0299999999999998</v>
      </c>
      <c r="K66" s="5">
        <v>12.92</v>
      </c>
      <c r="L66" s="5">
        <v>15.52</v>
      </c>
      <c r="M66" s="5">
        <v>30.16</v>
      </c>
      <c r="N66" s="5">
        <v>28.57</v>
      </c>
      <c r="O66" s="5">
        <v>14</v>
      </c>
      <c r="P66" s="5">
        <v>0.42</v>
      </c>
      <c r="Q66" s="5">
        <f t="shared" si="16"/>
        <v>111.33</v>
      </c>
      <c r="T66" s="5">
        <f>(I66/Q66)*100</f>
        <v>6.9253570466181618</v>
      </c>
      <c r="U66" s="5">
        <f>(J66/Q66)*100</f>
        <v>1.8234078864636665</v>
      </c>
      <c r="V66" s="5">
        <f>(K66/Q66)*100</f>
        <v>11.605137878379592</v>
      </c>
      <c r="W66" s="5">
        <f>(L66/Q66)*100</f>
        <v>13.940537141830594</v>
      </c>
      <c r="X66" s="5">
        <f>(M66/Q66)*100</f>
        <v>27.090631456031616</v>
      </c>
      <c r="Y66" s="5">
        <f>(N66/Q66)*100</f>
        <v>25.662444983382738</v>
      </c>
      <c r="Z66" s="5">
        <f>(O66/Q66)*100</f>
        <v>12.575226803197701</v>
      </c>
      <c r="AA66" s="5">
        <f>(P66/Q66)*100</f>
        <v>0.37725680409593104</v>
      </c>
      <c r="AB66" s="5">
        <f>SUM(T66:AA66)</f>
        <v>100</v>
      </c>
      <c r="AE66" s="5">
        <f t="shared" si="21"/>
        <v>8.7487649330818282</v>
      </c>
      <c r="AF66" s="5">
        <f t="shared" si="22"/>
        <v>52.636306476241799</v>
      </c>
      <c r="AG66" s="5">
        <f t="shared" si="23"/>
        <v>38.614928590676364</v>
      </c>
      <c r="AH66" s="5" t="s">
        <v>115</v>
      </c>
    </row>
    <row r="67" spans="1:34" ht="46" customHeight="1">
      <c r="A67" s="4" t="s">
        <v>111</v>
      </c>
      <c r="B67" s="5" t="s">
        <v>92</v>
      </c>
      <c r="C67" s="5" t="s">
        <v>90</v>
      </c>
      <c r="D67" s="5" t="s">
        <v>91</v>
      </c>
      <c r="E67" s="1" t="s">
        <v>125</v>
      </c>
      <c r="F67" s="5">
        <v>148.68</v>
      </c>
      <c r="H67" s="5">
        <v>122.39</v>
      </c>
      <c r="I67" s="5">
        <v>0.14000000000000001</v>
      </c>
      <c r="J67" s="5">
        <v>0.12</v>
      </c>
      <c r="K67" s="5">
        <v>3.56</v>
      </c>
      <c r="L67" s="5">
        <v>6.76</v>
      </c>
      <c r="M67" s="5">
        <v>16.39</v>
      </c>
      <c r="N67" s="5">
        <v>56.46</v>
      </c>
      <c r="O67" s="5">
        <v>37.85</v>
      </c>
      <c r="P67" s="5">
        <v>0.9</v>
      </c>
      <c r="Q67" s="5">
        <f t="shared" si="16"/>
        <v>122.18</v>
      </c>
      <c r="T67" s="5">
        <f>(I67/Q67)*100</f>
        <v>0.11458503846783435</v>
      </c>
      <c r="U67" s="5">
        <f>(J67/Q67)*100</f>
        <v>9.8215747258143707E-2</v>
      </c>
      <c r="V67" s="5">
        <f>(K67/Q67)*100</f>
        <v>2.9137338353249302</v>
      </c>
      <c r="W67" s="5">
        <f>(L67/Q67)*100</f>
        <v>5.5328204288754286</v>
      </c>
      <c r="X67" s="5">
        <f>(M67/Q67)*100</f>
        <v>13.414634146341465</v>
      </c>
      <c r="Y67" s="5">
        <f>(N67/Q67)*100</f>
        <v>46.21050908495662</v>
      </c>
      <c r="Z67" s="5">
        <f>(O67/Q67)*100</f>
        <v>30.978883614339498</v>
      </c>
      <c r="AA67" s="5">
        <f>(P67/Q67)*100</f>
        <v>0.73661810443607789</v>
      </c>
      <c r="AB67" s="5">
        <f>SUM(T67:AA67)</f>
        <v>99.999999999999986</v>
      </c>
      <c r="AE67" s="5">
        <f t="shared" si="21"/>
        <v>0.21280078572597805</v>
      </c>
      <c r="AF67" s="5">
        <f t="shared" si="22"/>
        <v>21.861188410541821</v>
      </c>
      <c r="AG67" s="5">
        <f t="shared" si="23"/>
        <v>77.926010803732197</v>
      </c>
      <c r="AH67" s="5" t="s">
        <v>115</v>
      </c>
    </row>
    <row r="68" spans="1:34" ht="46" customHeight="1">
      <c r="A68" s="4" t="s">
        <v>112</v>
      </c>
      <c r="B68" s="5" t="s">
        <v>97</v>
      </c>
      <c r="C68" s="5" t="s">
        <v>93</v>
      </c>
      <c r="D68" s="5" t="s">
        <v>94</v>
      </c>
      <c r="E68" s="1" t="s">
        <v>307</v>
      </c>
      <c r="F68" s="5">
        <v>154.22999999999999</v>
      </c>
      <c r="H68" s="5">
        <v>128.94</v>
      </c>
      <c r="I68" s="5">
        <v>16.510000000000002</v>
      </c>
      <c r="J68" s="5">
        <v>2.52</v>
      </c>
      <c r="K68" s="5">
        <v>15.34</v>
      </c>
      <c r="L68" s="5">
        <v>24.17</v>
      </c>
      <c r="M68" s="5">
        <v>26.12</v>
      </c>
      <c r="N68" s="5">
        <v>21.91</v>
      </c>
      <c r="O68" s="5">
        <v>13.81</v>
      </c>
      <c r="P68" s="5">
        <v>0.28999999999999998</v>
      </c>
      <c r="Q68" s="5">
        <f t="shared" si="16"/>
        <v>120.67000000000002</v>
      </c>
      <c r="T68" s="5">
        <f>(I68/Q68)*100</f>
        <v>13.681942487776579</v>
      </c>
      <c r="U68" s="5">
        <f>(J68/Q68)*100</f>
        <v>2.0883401011021796</v>
      </c>
      <c r="V68" s="5">
        <f>(K68/Q68)*100</f>
        <v>12.712356012264852</v>
      </c>
      <c r="W68" s="5">
        <f>(L68/Q68)*100</f>
        <v>20.029833430015746</v>
      </c>
      <c r="X68" s="5">
        <f>(M68/Q68)*100</f>
        <v>21.645810889201954</v>
      </c>
      <c r="Y68" s="5">
        <f>(N68/Q68)*100</f>
        <v>18.156956990138394</v>
      </c>
      <c r="Z68" s="5">
        <f>(O68/Q68)*100</f>
        <v>11.444435236595673</v>
      </c>
      <c r="AA68" s="5">
        <f>(P68/Q68)*100</f>
        <v>0.24032485290461586</v>
      </c>
      <c r="AB68" s="5">
        <f>SUM(T68:AA68)</f>
        <v>100</v>
      </c>
      <c r="AE68" s="5">
        <f t="shared" si="21"/>
        <v>15.770282588878759</v>
      </c>
      <c r="AF68" s="5">
        <f t="shared" si="22"/>
        <v>54.388000331482552</v>
      </c>
      <c r="AG68" s="5">
        <f t="shared" si="23"/>
        <v>29.841717079638684</v>
      </c>
      <c r="AH68" s="5" t="s">
        <v>115</v>
      </c>
    </row>
    <row r="69" spans="1:34" ht="46" customHeight="1">
      <c r="A69" s="4" t="s">
        <v>113</v>
      </c>
      <c r="B69" s="5" t="s">
        <v>97</v>
      </c>
      <c r="C69" s="5" t="s">
        <v>95</v>
      </c>
      <c r="D69" s="5" t="s">
        <v>96</v>
      </c>
      <c r="E69" s="1"/>
      <c r="H69" s="5">
        <v>128.75</v>
      </c>
      <c r="I69" s="5">
        <v>0.22</v>
      </c>
      <c r="J69" s="5">
        <v>0.33</v>
      </c>
      <c r="K69" s="5">
        <v>2.75</v>
      </c>
      <c r="L69" s="5">
        <v>4.91</v>
      </c>
      <c r="M69" s="5">
        <v>8.65</v>
      </c>
      <c r="N69" s="5">
        <v>30.6</v>
      </c>
      <c r="O69" s="5">
        <v>79.52</v>
      </c>
      <c r="P69" s="5">
        <v>4.3899999999999997</v>
      </c>
      <c r="Q69" s="5">
        <f t="shared" si="16"/>
        <v>131.36999999999998</v>
      </c>
      <c r="T69" s="5">
        <f>(I69/Q69)*100</f>
        <v>0.16746593590621911</v>
      </c>
      <c r="U69" s="5">
        <f>(J69/Q69)*100</f>
        <v>0.25119890385932864</v>
      </c>
      <c r="V69" s="5">
        <f>(K69/Q69)*100</f>
        <v>2.0933241988277387</v>
      </c>
      <c r="W69" s="5">
        <f>(L69/Q69)*100</f>
        <v>3.7375352059069811</v>
      </c>
      <c r="X69" s="5">
        <f>(M69/Q69)*100</f>
        <v>6.5844561163127064</v>
      </c>
      <c r="Y69" s="5">
        <f>(N69/Q69)*100</f>
        <v>23.292989266955932</v>
      </c>
      <c r="Z69" s="5">
        <f>(O69/Q69)*100</f>
        <v>60.531323742102472</v>
      </c>
      <c r="AA69" s="5">
        <f>(P69/Q69)*100</f>
        <v>3.3417066301286451</v>
      </c>
      <c r="AB69" s="5">
        <f>SUM(T69:AA69)</f>
        <v>100.00000000000003</v>
      </c>
      <c r="AE69" s="5">
        <f t="shared" si="21"/>
        <v>0.41866483976554775</v>
      </c>
      <c r="AF69" s="5">
        <f t="shared" si="22"/>
        <v>12.415315521047425</v>
      </c>
      <c r="AG69" s="5">
        <f t="shared" si="23"/>
        <v>87.166019639187041</v>
      </c>
      <c r="AH69" s="5" t="s">
        <v>115</v>
      </c>
    </row>
    <row r="70" spans="1:34" ht="46" customHeight="1">
      <c r="A70" s="4" t="s">
        <v>114</v>
      </c>
      <c r="B70" s="5" t="s">
        <v>156</v>
      </c>
      <c r="C70" s="5" t="s">
        <v>120</v>
      </c>
      <c r="D70" s="5" t="s">
        <v>96</v>
      </c>
      <c r="E70" s="1" t="s">
        <v>79</v>
      </c>
      <c r="F70" s="5">
        <v>166.26</v>
      </c>
      <c r="H70" s="5">
        <v>139.97</v>
      </c>
      <c r="I70" s="5">
        <v>10.74</v>
      </c>
      <c r="J70" s="5">
        <v>1.7</v>
      </c>
      <c r="K70" s="5">
        <v>16.260000000000002</v>
      </c>
      <c r="L70" s="5">
        <v>41.02</v>
      </c>
      <c r="M70" s="5">
        <v>55.52</v>
      </c>
      <c r="N70" s="5">
        <v>7.83</v>
      </c>
      <c r="O70" s="5">
        <v>6.17</v>
      </c>
      <c r="P70" s="5">
        <v>0.56999999999999995</v>
      </c>
      <c r="Q70" s="5">
        <f t="shared" si="16"/>
        <v>139.81</v>
      </c>
      <c r="T70" s="5">
        <f>(I70/Q70)*100</f>
        <v>7.6818539446391529</v>
      </c>
      <c r="U70" s="5">
        <f>(J70/Q70)*100</f>
        <v>1.2159359130248193</v>
      </c>
      <c r="V70" s="5">
        <f>(K70/Q70)*100</f>
        <v>11.630069379872685</v>
      </c>
      <c r="W70" s="5">
        <f>(L70/Q70)*100</f>
        <v>29.339818324869466</v>
      </c>
      <c r="X70" s="5">
        <f>(M70/Q70)*100</f>
        <v>39.711036406551756</v>
      </c>
      <c r="Y70" s="5">
        <f>(N70/Q70)*100</f>
        <v>5.600457764108433</v>
      </c>
      <c r="Z70" s="5">
        <f>(O70/Q70)*100</f>
        <v>4.413132107860668</v>
      </c>
      <c r="AA70" s="5">
        <f>(P70/Q70)*100</f>
        <v>0.4076961590730277</v>
      </c>
      <c r="AB70" s="5">
        <f>SUM(T70:AA70)</f>
        <v>100</v>
      </c>
      <c r="AE70" s="5">
        <f t="shared" si="21"/>
        <v>8.8977898576639731</v>
      </c>
      <c r="AF70" s="5">
        <f t="shared" si="22"/>
        <v>80.680924111293905</v>
      </c>
      <c r="AG70" s="5">
        <f t="shared" si="23"/>
        <v>10.421286031042129</v>
      </c>
      <c r="AH70" s="5" t="s">
        <v>115</v>
      </c>
    </row>
    <row r="71" spans="1:34" ht="46" customHeight="1">
      <c r="A71" s="2" t="s">
        <v>128</v>
      </c>
      <c r="F71" s="5" t="s">
        <v>129</v>
      </c>
      <c r="G71" s="5" t="s">
        <v>293</v>
      </c>
      <c r="H71" s="5" t="s">
        <v>294</v>
      </c>
      <c r="I71" s="5" t="s">
        <v>295</v>
      </c>
      <c r="J71" s="5" t="s">
        <v>296</v>
      </c>
      <c r="K71" s="5" t="s">
        <v>297</v>
      </c>
      <c r="L71" s="5" t="s">
        <v>298</v>
      </c>
      <c r="M71" s="5" t="s">
        <v>116</v>
      </c>
      <c r="N71" s="5" t="s">
        <v>117</v>
      </c>
      <c r="O71" s="5" t="s">
        <v>118</v>
      </c>
      <c r="P71" s="5" t="s">
        <v>119</v>
      </c>
      <c r="Q71" s="5" t="s">
        <v>271</v>
      </c>
    </row>
    <row r="72" spans="1:34" ht="46" customHeight="1">
      <c r="A72" s="4"/>
      <c r="Q72" s="5">
        <f>SUM(I72:P72)</f>
        <v>0</v>
      </c>
    </row>
  </sheetData>
  <sheetCalcPr fullCalcOnLoad="1"/>
  <phoneticPr fontId="2" type="noConversion"/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tabSelected="1" workbookViewId="0"/>
  </sheetViews>
  <sheetFormatPr baseColWidth="10" defaultColWidth="11.5" defaultRowHeight="12"/>
  <sheetData/>
  <sheetCalcPr fullCalcOnLoad="1"/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"/>
  <sheetViews>
    <sheetView workbookViewId="0"/>
  </sheetViews>
  <sheetFormatPr baseColWidth="10" defaultColWidth="11.5" defaultRowHeight="12"/>
  <sheetData/>
  <pageMargins left="0.78749999999999998" right="0.78749999999999998" top="1.05277777777778" bottom="1.05277777777778" header="0.78749999999999998" footer="0.78749999999999998"/>
  <headerFooter>
    <oddHeader>&amp;C&amp;"Times New Roman,Regular"&amp;12&amp;A</oddHeader>
    <oddFooter>&amp;C&amp;"Times New Roman,Regular"&amp;12Page &amp;P</oddFoot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603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map</vt:lpstr>
      <vt:lpstr>Sheet3</vt:lpstr>
      <vt:lpstr>Sheet1</vt:lpstr>
      <vt:lpstr>map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bradley</dc:creator>
  <cp:lastModifiedBy>Office 2008 Converter</cp:lastModifiedBy>
  <cp:revision>1</cp:revision>
  <cp:lastPrinted>2013-01-21T22:17:00Z</cp:lastPrinted>
  <dcterms:created xsi:type="dcterms:W3CDTF">2013-01-16T15:09:10Z</dcterms:created>
  <dcterms:modified xsi:type="dcterms:W3CDTF">2013-02-12T14:12:27Z</dcterms:modified>
</cp:coreProperties>
</file>